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AlgorithmName="SHA-512" workbookHashValue="b0kQe77nj8uXqOuMBJ7pGDJmM7/pYIRPzkayh5c8bfkhhnrlglsjGfbCiw6Db7DZJruN2kxLu3SBJ8YO16S6yQ==" workbookSaltValue="4/yj2qCjRwhG90SGHw1eeg==" workbookSpinCount="100000" lockStructure="1"/>
  <bookViews>
    <workbookView xWindow="0" yWindow="0" windowWidth="23256" windowHeight="9732"/>
  </bookViews>
  <sheets>
    <sheet name="Jurors" sheetId="2" r:id="rId1"/>
    <sheet name="Action Plan Summary" sheetId="6" r:id="rId2"/>
    <sheet name="DownloadBudgetData (1)" sheetId="8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Jurors!#REF!</definedName>
    <definedName name="_xlnm.Print_Area" localSheetId="0">Jurors!$A$2:$I$33</definedName>
  </definedNames>
  <calcPr calcId="145621"/>
</workbook>
</file>

<file path=xl/calcChain.xml><?xml version="1.0" encoding="utf-8"?>
<calcChain xmlns="http://schemas.openxmlformats.org/spreadsheetml/2006/main">
  <c r="D14" i="2" l="1"/>
  <c r="D13" i="2"/>
  <c r="D12" i="2"/>
  <c r="E15" i="2" l="1"/>
  <c r="G6" i="6" l="1"/>
  <c r="G5" i="6"/>
  <c r="G4" i="6"/>
  <c r="D4" i="6"/>
  <c r="D5" i="6"/>
  <c r="D6" i="6"/>
  <c r="F15" i="2" l="1"/>
  <c r="E10" i="6" s="1"/>
  <c r="G12" i="6"/>
  <c r="G11" i="6"/>
  <c r="G10" i="6"/>
  <c r="G9" i="6"/>
  <c r="F12" i="6"/>
  <c r="F11" i="6"/>
  <c r="F10" i="6"/>
  <c r="F9" i="6"/>
  <c r="D8" i="6"/>
  <c r="H15" i="2"/>
  <c r="E12" i="6" s="1"/>
  <c r="I14" i="2"/>
  <c r="I13" i="2"/>
  <c r="I12" i="2"/>
  <c r="G15" i="2"/>
  <c r="E11" i="6" s="1"/>
  <c r="E9" i="6"/>
  <c r="I15" i="2" l="1"/>
  <c r="D15" i="2"/>
</calcChain>
</file>

<file path=xl/sharedStrings.xml><?xml version="1.0" encoding="utf-8"?>
<sst xmlns="http://schemas.openxmlformats.org/spreadsheetml/2006/main" count="281" uniqueCount="132">
  <si>
    <t>Contact Person:</t>
  </si>
  <si>
    <t>Telephone #:</t>
  </si>
  <si>
    <t xml:space="preserve">County: </t>
  </si>
  <si>
    <t xml:space="preserve">Version #: </t>
  </si>
  <si>
    <t>Court Division</t>
  </si>
  <si>
    <t>Alachua</t>
  </si>
  <si>
    <t># Jury Summons Issued</t>
  </si>
  <si>
    <t>#Juror Payments Issued</t>
  </si>
  <si>
    <t># Juror Payments Issued Timely</t>
  </si>
  <si>
    <t>% of Juror Payments Issued Timely</t>
  </si>
  <si>
    <t>Projections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</si>
  <si>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</si>
  <si>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</si>
  <si>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</si>
  <si>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</si>
  <si>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</si>
  <si>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</si>
  <si>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</si>
  <si>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</si>
  <si>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</si>
  <si>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</si>
  <si>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</si>
  <si>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</si>
  <si>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</si>
  <si>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</si>
  <si>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</si>
  <si>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</si>
  <si>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</si>
  <si>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</si>
  <si>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</si>
  <si>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</si>
  <si>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</si>
  <si>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</si>
  <si>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</si>
  <si>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</si>
  <si>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</si>
  <si>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</si>
  <si>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</si>
  <si>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</si>
  <si>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</si>
  <si>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</si>
  <si>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</si>
  <si>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</si>
  <si>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</si>
  <si>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</si>
  <si>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</si>
  <si>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</si>
  <si>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</si>
  <si>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</si>
  <si>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</si>
  <si>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</si>
  <si>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</si>
  <si>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</si>
  <si>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</si>
  <si>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</si>
  <si>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</si>
  <si>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</si>
  <si>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</si>
  <si>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</si>
  <si>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</si>
  <si>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</si>
  <si>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</si>
  <si>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</si>
  <si>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</si>
  <si>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</si>
  <si>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</si>
  <si>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</si>
  <si>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</si>
  <si>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</si>
  <si>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</si>
  <si>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</si>
  <si>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</si>
  <si>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</si>
  <si>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</si>
  <si>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</si>
  <si>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</si>
  <si>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</si>
  <si>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Rules:</t>
  </si>
  <si>
    <t># of Jury Summons Issued</t>
  </si>
  <si>
    <r>
      <t>o</t>
    </r>
    <r>
      <rPr>
        <sz val="8"/>
        <rFont val="Times New Roman"/>
        <family val="1"/>
      </rPr>
      <t xml:space="preserve">  </t>
    </r>
    <r>
      <rPr>
        <sz val="8"/>
        <rFont val="Arial"/>
        <family val="2"/>
      </rPr>
      <t>Report all summonses issued during the reporting period using the date of issuance</t>
    </r>
  </si>
  <si>
    <r>
      <t>o</t>
    </r>
    <r>
      <rPr>
        <sz val="8"/>
        <rFont val="Times New Roman"/>
        <family val="1"/>
      </rPr>
      <t xml:space="preserve">  </t>
    </r>
    <r>
      <rPr>
        <sz val="8"/>
        <rFont val="Arial"/>
        <family val="2"/>
      </rPr>
      <t>Include petit and grand jury</t>
    </r>
  </si>
  <si>
    <t># of Juror Payments Issued</t>
  </si>
  <si>
    <t># of Juror Payments Issued Timely</t>
  </si>
  <si>
    <t>o  Include all forms of payment issued</t>
  </si>
  <si>
    <t>Jurors Report Form for CCOC</t>
  </si>
  <si>
    <t>o  Reporting period based on date of payment</t>
  </si>
  <si>
    <t>o  Include ALL payments for jury service (petit and grand jury)</t>
  </si>
  <si>
    <t>o  Number of juror payments issued during reporting period that were within 20 days after completion of jury service as required by Chapter 40.32,
    Florida Statutes and/or Rules of Judicial Administration, or within 20 days of revised request for payment if after original Date of Service</t>
  </si>
  <si>
    <t>o  Exclude reissued checks</t>
  </si>
  <si>
    <t>Year-to-Date</t>
  </si>
  <si>
    <t>1st Quarter</t>
  </si>
  <si>
    <t>2nd Quarter</t>
  </si>
  <si>
    <t>3rd Quarter</t>
  </si>
  <si>
    <t>4th Quarter</t>
  </si>
  <si>
    <t>E-mail:</t>
  </si>
  <si>
    <t xml:space="preserve">Report for Quarter: </t>
  </si>
  <si>
    <r>
      <t>o</t>
    </r>
    <r>
      <rPr>
        <sz val="8"/>
        <rFont val="Times New Roman"/>
        <family val="1"/>
      </rPr>
      <t xml:space="preserve">  </t>
    </r>
    <r>
      <rPr>
        <sz val="8"/>
        <rFont val="Arial"/>
        <family val="2"/>
      </rPr>
      <t>These Business Rules do not coincide with OSCA reporting rules.</t>
    </r>
  </si>
  <si>
    <t>Reason</t>
  </si>
  <si>
    <t>Action Plan</t>
  </si>
  <si>
    <t>Systems</t>
  </si>
  <si>
    <t>Staffing - Workload</t>
  </si>
  <si>
    <t>Staffing - Training</t>
  </si>
  <si>
    <t>Procedural</t>
  </si>
  <si>
    <t>Other (Explain)</t>
  </si>
  <si>
    <t>Quarter</t>
  </si>
  <si>
    <t>CCOC Standard</t>
  </si>
  <si>
    <t>Clerk Performance</t>
  </si>
  <si>
    <t>Reason Code</t>
  </si>
  <si>
    <t>Current Actions to Improve</t>
  </si>
  <si>
    <t xml:space="preserve"> 
Jurors Timely Measeure</t>
  </si>
  <si>
    <t>Juror Payment</t>
  </si>
  <si>
    <t>Outputs_JurorPayments</t>
  </si>
  <si>
    <t>Outputs_JurorsSummoned</t>
  </si>
  <si>
    <t>County</t>
  </si>
  <si>
    <t>FiscalYear</t>
  </si>
  <si>
    <t>County Fiscal Year 2015-16 Oct. 2015 to Sept. 2016</t>
  </si>
  <si>
    <t>2015-2016</t>
  </si>
  <si>
    <t>1st Quarter - Dec. 2015</t>
  </si>
  <si>
    <t>2nd Quarter - Mar. 2016</t>
  </si>
  <si>
    <t>3rd Quarter - June 2016</t>
  </si>
  <si>
    <t>4th Quarter - Sept. 2016</t>
  </si>
  <si>
    <t>10/1/15 - 12/31/15</t>
  </si>
  <si>
    <t>1/1/16 - 3/31/16</t>
  </si>
  <si>
    <t>4/1/16 - 6/30/16</t>
  </si>
  <si>
    <t>7/1/16 - 9/30/16</t>
  </si>
  <si>
    <t>10/1/15-12/31/15</t>
  </si>
  <si>
    <t>01/1/16-03/31/16</t>
  </si>
  <si>
    <t>04/1/16-06/30/16</t>
  </si>
  <si>
    <t>07/01/16-09/30/16</t>
  </si>
  <si>
    <t>Michelle Levar</t>
  </si>
  <si>
    <t>321-633-7782</t>
  </si>
  <si>
    <t>kim.reynolds@brevardclerk.us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</si>
</sst>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Times New Roman Greek"/>
    </font>
    <font>
      <vertAlign val="superscript"/>
      <sz val="10"/>
      <name val="Arial"/>
      <family val="2"/>
    </font>
    <font>
      <sz val="11"/>
      <name val="Courier New"/>
      <family val="3"/>
    </font>
    <font>
      <sz val="8"/>
      <name val="Courier New"/>
      <family val="3"/>
    </font>
    <font>
      <sz val="8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0"/>
      <color rgb="FF9C0006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6" fillId="0" borderId="0"/>
    <xf numFmtId="9" fontId="5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80">
    <xf numFmtId="0" fontId="0" fillId="0" borderId="0" xfId="0"/>
    <xf numFmtId="3" fontId="13" fillId="0" borderId="0" xfId="1" applyNumberFormat="1" applyFont="1" applyFill="1" applyBorder="1" applyAlignment="1" applyProtection="1">
      <alignment vertical="justify"/>
    </xf>
    <xf numFmtId="0" fontId="18" fillId="0" borderId="0" xfId="0" applyFont="1" applyAlignment="1" applyProtection="1">
      <alignment horizontal="left" indent="12"/>
    </xf>
    <xf numFmtId="0" fontId="19" fillId="0" borderId="0" xfId="0" applyFont="1" applyAlignment="1" applyProtection="1"/>
    <xf numFmtId="0" fontId="21" fillId="0" borderId="0" xfId="0" applyFont="1" applyAlignment="1" applyProtection="1"/>
    <xf numFmtId="0" fontId="4" fillId="0" borderId="0" xfId="3" applyProtection="1"/>
    <xf numFmtId="0" fontId="6" fillId="0" borderId="12" xfId="3" applyFont="1" applyBorder="1" applyAlignment="1" applyProtection="1">
      <alignment horizontal="center" wrapText="1"/>
    </xf>
    <xf numFmtId="0" fontId="6" fillId="0" borderId="13" xfId="3" applyFont="1" applyBorder="1" applyAlignment="1" applyProtection="1">
      <alignment horizontal="center"/>
    </xf>
    <xf numFmtId="0" fontId="6" fillId="0" borderId="13" xfId="3" applyFont="1" applyBorder="1" applyAlignment="1" applyProtection="1">
      <alignment horizontal="center" wrapText="1"/>
    </xf>
    <xf numFmtId="0" fontId="6" fillId="0" borderId="14" xfId="3" applyFont="1" applyBorder="1" applyAlignment="1" applyProtection="1">
      <alignment horizontal="center" wrapText="1"/>
    </xf>
    <xf numFmtId="0" fontId="8" fillId="0" borderId="0" xfId="0" applyFont="1" applyProtection="1"/>
    <xf numFmtId="0" fontId="10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12" fillId="0" borderId="0" xfId="0" applyFont="1" applyProtection="1"/>
    <xf numFmtId="0" fontId="13" fillId="0" borderId="0" xfId="0" applyFont="1" applyProtection="1"/>
    <xf numFmtId="0" fontId="6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Continuous"/>
    </xf>
    <xf numFmtId="3" fontId="13" fillId="2" borderId="1" xfId="1" applyNumberFormat="1" applyFont="1" applyFill="1" applyBorder="1" applyAlignment="1" applyProtection="1">
      <alignment vertical="justify"/>
    </xf>
    <xf numFmtId="3" fontId="13" fillId="2" borderId="5" xfId="1" applyNumberFormat="1" applyFont="1" applyFill="1" applyBorder="1" applyAlignment="1" applyProtection="1">
      <alignment vertical="justify"/>
    </xf>
    <xf numFmtId="164" fontId="13" fillId="4" borderId="6" xfId="2" applyNumberFormat="1" applyFont="1" applyFill="1" applyBorder="1" applyAlignment="1" applyProtection="1">
      <alignment vertical="justify"/>
    </xf>
    <xf numFmtId="164" fontId="23" fillId="5" borderId="6" xfId="2" applyNumberFormat="1" applyFont="1" applyFill="1" applyBorder="1" applyAlignment="1" applyProtection="1">
      <alignment vertical="justify"/>
    </xf>
    <xf numFmtId="0" fontId="1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3" fontId="6" fillId="0" borderId="0" xfId="0" applyNumberFormat="1" applyFont="1" applyFill="1" applyBorder="1" applyAlignment="1" applyProtection="1"/>
    <xf numFmtId="0" fontId="22" fillId="0" borderId="0" xfId="0" applyFont="1" applyProtection="1"/>
    <xf numFmtId="3" fontId="6" fillId="0" borderId="0" xfId="1" applyNumberFormat="1" applyFont="1" applyFill="1" applyBorder="1" applyAlignment="1" applyProtection="1">
      <alignment vertical="justify"/>
    </xf>
    <xf numFmtId="0" fontId="9" fillId="0" borderId="0" xfId="0" applyFont="1" applyBorder="1" applyProtection="1"/>
    <xf numFmtId="0" fontId="0" fillId="0" borderId="0" xfId="0" applyProtection="1"/>
    <xf numFmtId="0" fontId="14" fillId="0" borderId="0" xfId="0" applyFont="1" applyAlignment="1" applyProtection="1">
      <alignment wrapText="1"/>
    </xf>
    <xf numFmtId="10" fontId="0" fillId="0" borderId="0" xfId="0" applyNumberFormat="1" applyProtection="1"/>
    <xf numFmtId="0" fontId="8" fillId="0" borderId="0" xfId="0" applyFont="1" applyFill="1" applyBorder="1" applyProtection="1"/>
    <xf numFmtId="0" fontId="14" fillId="0" borderId="0" xfId="0" applyFont="1" applyAlignment="1" applyProtection="1"/>
    <xf numFmtId="0" fontId="17" fillId="0" borderId="0" xfId="0" applyFont="1" applyAlignment="1" applyProtection="1">
      <alignment horizontal="right" vertical="top"/>
    </xf>
    <xf numFmtId="3" fontId="13" fillId="3" borderId="4" xfId="1" applyNumberFormat="1" applyFont="1" applyFill="1" applyBorder="1" applyAlignment="1" applyProtection="1">
      <alignment vertical="justify"/>
      <protection locked="0"/>
    </xf>
    <xf numFmtId="3" fontId="13" fillId="3" borderId="1" xfId="1" applyNumberFormat="1" applyFont="1" applyFill="1" applyBorder="1" applyAlignment="1" applyProtection="1">
      <alignment vertical="justify"/>
      <protection locked="0"/>
    </xf>
    <xf numFmtId="3" fontId="5" fillId="3" borderId="1" xfId="1" applyNumberFormat="1" applyFont="1" applyFill="1" applyBorder="1" applyAlignment="1" applyProtection="1">
      <alignment vertical="justify"/>
      <protection locked="0"/>
    </xf>
    <xf numFmtId="3" fontId="13" fillId="3" borderId="1" xfId="1" applyNumberFormat="1" applyFont="1" applyFill="1" applyBorder="1" applyAlignment="1" applyProtection="1">
      <alignment horizontal="center" vertical="center"/>
      <protection locked="0"/>
    </xf>
    <xf numFmtId="3" fontId="5" fillId="6" borderId="1" xfId="1" applyNumberFormat="1" applyFont="1" applyFill="1" applyBorder="1" applyAlignment="1" applyProtection="1">
      <alignment vertical="justify"/>
      <protection locked="0"/>
    </xf>
    <xf numFmtId="49" fontId="5" fillId="6" borderId="1" xfId="1" applyNumberFormat="1" applyFont="1" applyFill="1" applyBorder="1" applyAlignment="1" applyProtection="1">
      <alignment vertical="justify"/>
      <protection locked="0"/>
    </xf>
    <xf numFmtId="3" fontId="5" fillId="3" borderId="5" xfId="1" applyNumberFormat="1" applyFont="1" applyFill="1" applyBorder="1" applyAlignment="1" applyProtection="1">
      <alignment vertical="justify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9" fontId="4" fillId="8" borderId="16" xfId="3" applyNumberFormat="1" applyFill="1" applyBorder="1" applyAlignment="1" applyProtection="1">
      <alignment horizontal="center" vertical="center"/>
    </xf>
    <xf numFmtId="0" fontId="4" fillId="8" borderId="16" xfId="4" applyNumberFormat="1" applyFont="1" applyFill="1" applyBorder="1" applyAlignment="1" applyProtection="1">
      <alignment horizontal="center" vertical="center"/>
    </xf>
    <xf numFmtId="10" fontId="4" fillId="8" borderId="16" xfId="3" applyNumberFormat="1" applyFill="1" applyBorder="1" applyAlignment="1" applyProtection="1">
      <alignment horizontal="center"/>
    </xf>
    <xf numFmtId="3" fontId="4" fillId="8" borderId="16" xfId="3" applyNumberFormat="1" applyFill="1" applyBorder="1" applyAlignment="1" applyProtection="1">
      <alignment horizontal="center"/>
    </xf>
    <xf numFmtId="3" fontId="4" fillId="8" borderId="17" xfId="3" applyNumberFormat="1" applyFill="1" applyBorder="1" applyAlignment="1" applyProtection="1">
      <alignment horizontal="left" vertical="top" wrapText="1"/>
    </xf>
    <xf numFmtId="9" fontId="4" fillId="8" borderId="19" xfId="3" applyNumberFormat="1" applyFill="1" applyBorder="1" applyAlignment="1" applyProtection="1">
      <alignment horizontal="center" vertical="center"/>
    </xf>
    <xf numFmtId="0" fontId="4" fillId="8" borderId="19" xfId="4" applyNumberFormat="1" applyFont="1" applyFill="1" applyBorder="1" applyAlignment="1" applyProtection="1">
      <alignment horizontal="center" vertical="center"/>
    </xf>
    <xf numFmtId="10" fontId="4" fillId="8" borderId="19" xfId="3" applyNumberFormat="1" applyFill="1" applyBorder="1" applyAlignment="1" applyProtection="1">
      <alignment horizontal="center"/>
    </xf>
    <xf numFmtId="3" fontId="4" fillId="8" borderId="19" xfId="3" applyNumberFormat="1" applyFill="1" applyBorder="1" applyAlignment="1" applyProtection="1">
      <alignment horizontal="center"/>
    </xf>
    <xf numFmtId="3" fontId="4" fillId="8" borderId="20" xfId="3" applyNumberFormat="1" applyFill="1" applyBorder="1" applyAlignment="1" applyProtection="1">
      <alignment horizontal="left" vertical="top" wrapText="1"/>
    </xf>
    <xf numFmtId="0" fontId="2" fillId="0" borderId="0" xfId="46"/>
    <xf numFmtId="0" fontId="2" fillId="0" borderId="21" xfId="46" applyBorder="1" applyAlignment="1">
      <alignment wrapText="1"/>
    </xf>
    <xf numFmtId="0" fontId="25" fillId="7" borderId="0" xfId="46" applyFont="1" applyFill="1"/>
    <xf numFmtId="0" fontId="25" fillId="7" borderId="21" xfId="46" applyFont="1" applyFill="1" applyBorder="1" applyAlignment="1">
      <alignment wrapText="1"/>
    </xf>
    <xf numFmtId="17" fontId="1" fillId="8" borderId="16" xfId="3" applyNumberFormat="1" applyFont="1" applyFill="1" applyBorder="1" applyAlignment="1" applyProtection="1">
      <alignment vertical="center"/>
    </xf>
    <xf numFmtId="0" fontId="1" fillId="8" borderId="19" xfId="3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3" fillId="0" borderId="9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21" fillId="0" borderId="0" xfId="0" applyFont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top"/>
    </xf>
    <xf numFmtId="0" fontId="5" fillId="8" borderId="15" xfId="3" applyFont="1" applyFill="1" applyBorder="1" applyAlignment="1" applyProtection="1">
      <alignment horizontal="center" vertical="center"/>
    </xf>
    <xf numFmtId="0" fontId="5" fillId="8" borderId="18" xfId="3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</cellXfs>
  <cellStyles count="47">
    <cellStyle name="Comma 2" xfId="4"/>
    <cellStyle name="Comma 3" xfId="5"/>
    <cellStyle name="Comma 4" xfId="6"/>
    <cellStyle name="Currency 2" xfId="7"/>
    <cellStyle name="Currency 3" xfId="8"/>
    <cellStyle name="Currency 4" xfId="9"/>
    <cellStyle name="Currency 5" xfId="1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45"/>
    <cellStyle name="Normal 17" xfId="46"/>
    <cellStyle name="Normal 2" xfId="3"/>
    <cellStyle name="Normal 2 2" xfId="17"/>
    <cellStyle name="Normal 2 2 2" xfId="18"/>
    <cellStyle name="Normal 2 3" xfId="19"/>
    <cellStyle name="Normal 2 3 2" xfId="20"/>
    <cellStyle name="Normal 2 4" xfId="21"/>
    <cellStyle name="Normal 2 4 2" xfId="22"/>
    <cellStyle name="Normal 2 5" xfId="23"/>
    <cellStyle name="Normal 2 5 2" xfId="24"/>
    <cellStyle name="Normal 2 6" xfId="25"/>
    <cellStyle name="Normal 2 6 2" xfId="26"/>
    <cellStyle name="Normal 3" xfId="27"/>
    <cellStyle name="Normal 4" xfId="28"/>
    <cellStyle name="Normal 4 2" xfId="29"/>
    <cellStyle name="Normal 5" xfId="30"/>
    <cellStyle name="Normal 5 2" xfId="31"/>
    <cellStyle name="Normal 6" xfId="32"/>
    <cellStyle name="Normal 7" xfId="33"/>
    <cellStyle name="Normal 8" xfId="34"/>
    <cellStyle name="Normal 9" xfId="35"/>
    <cellStyle name="Normal_MR11-12-03-2004BudgetFormTemplate-Example" xfId="1"/>
    <cellStyle name="Percent" xfId="2" builtinId="5"/>
    <cellStyle name="Percent 2" xfId="36"/>
    <cellStyle name="Percent 2 2" xfId="37"/>
    <cellStyle name="Percent 2 3" xfId="38"/>
    <cellStyle name="Percent 2 4" xfId="39"/>
    <cellStyle name="Percent 3" xfId="40"/>
    <cellStyle name="Percent 3 2" xfId="41"/>
    <cellStyle name="Percent 4" xfId="42"/>
    <cellStyle name="Percent 5" xfId="43"/>
    <cellStyle name="Percent 6" xfId="44"/>
  </cellStyles>
  <dxfs count="10"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ition%202013\Forms\County%20Trans%20Outputs%20Mon%20V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 Monthly"/>
      <sheetName val="Timeliness Quarterly"/>
      <sheetName val="Projections"/>
      <sheetName val="Legis Document 050311"/>
      <sheetName val="Ouputs Data"/>
      <sheetName val="Timeliness Data"/>
      <sheetName val="Action Plan Summary"/>
    </sheetNames>
    <sheetDataSet>
      <sheetData sheetId="0"/>
      <sheetData sheetId="1">
        <row r="10">
          <cell r="E10" t="str">
            <v># of business days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6"/>
  <sheetViews>
    <sheetView showGridLines="0" tabSelected="1" topLeftCell="B2" zoomScaleNormal="100" workbookViewId="0">
      <selection activeCell="D5" sqref="D5:E5"/>
    </sheetView>
  </sheetViews>
  <sheetFormatPr defaultColWidth="9.109375" defaultRowHeight="13.8"/>
  <cols>
    <col min="1" max="1" width="6.109375" style="10" hidden="1" customWidth="1"/>
    <col min="2" max="2" width="20.44140625" style="10" customWidth="1"/>
    <col min="3" max="3" width="14.5546875" style="10" customWidth="1"/>
    <col min="4" max="4" width="18.33203125" style="10" customWidth="1"/>
    <col min="5" max="9" width="18.6640625" style="10" customWidth="1"/>
    <col min="10" max="16384" width="9.109375" style="10"/>
  </cols>
  <sheetData>
    <row r="1" spans="1:9" ht="33" hidden="1" customHeight="1"/>
    <row r="2" spans="1:9" ht="22.8">
      <c r="B2" s="11" t="s">
        <v>115</v>
      </c>
    </row>
    <row r="3" spans="1:9" ht="22.8">
      <c r="B3" s="11" t="s">
        <v>84</v>
      </c>
      <c r="E3" s="12"/>
    </row>
    <row r="4" spans="1:9" ht="22.8">
      <c r="B4" s="11"/>
      <c r="E4" s="12"/>
    </row>
    <row r="5" spans="1:9" ht="15" customHeight="1">
      <c r="A5" s="13"/>
      <c r="C5" s="14" t="s">
        <v>95</v>
      </c>
      <c r="D5" s="67" t="s">
        <v>119</v>
      </c>
      <c r="E5" s="67"/>
      <c r="F5" s="14" t="s">
        <v>0</v>
      </c>
      <c r="G5" s="67" t="s">
        <v>129</v>
      </c>
      <c r="H5" s="67"/>
    </row>
    <row r="6" spans="1:9" ht="15" customHeight="1">
      <c r="A6" s="13"/>
      <c r="C6" s="15" t="s">
        <v>3</v>
      </c>
      <c r="D6" s="65">
        <v>1</v>
      </c>
      <c r="E6" s="65"/>
      <c r="F6" s="14" t="s">
        <v>1</v>
      </c>
      <c r="G6" s="66" t="s">
        <v>130</v>
      </c>
      <c r="H6" s="66"/>
    </row>
    <row r="7" spans="1:9" ht="15" customHeight="1">
      <c r="A7" s="13"/>
      <c r="C7" s="14" t="s">
        <v>2</v>
      </c>
      <c r="D7" s="65" t="s">
        <v>14</v>
      </c>
      <c r="E7" s="65"/>
      <c r="F7" s="14" t="s">
        <v>94</v>
      </c>
      <c r="G7" s="65" t="s">
        <v>131</v>
      </c>
      <c r="H7" s="65"/>
    </row>
    <row r="8" spans="1:9" ht="11.25" customHeight="1">
      <c r="A8" s="13"/>
    </row>
    <row r="9" spans="1:9" ht="16.5" customHeight="1" thickBot="1">
      <c r="A9" s="13"/>
      <c r="B9" s="13"/>
      <c r="C9" s="13"/>
      <c r="D9" s="13"/>
      <c r="E9" s="13"/>
      <c r="F9" s="13"/>
      <c r="G9" s="13"/>
      <c r="H9" s="16"/>
      <c r="I9" s="13"/>
    </row>
    <row r="10" spans="1:9" ht="15.6">
      <c r="A10" s="17"/>
      <c r="B10" s="18"/>
      <c r="C10" s="18"/>
      <c r="D10" s="72" t="s">
        <v>10</v>
      </c>
      <c r="E10" s="19" t="s">
        <v>90</v>
      </c>
      <c r="F10" s="19" t="s">
        <v>91</v>
      </c>
      <c r="G10" s="19" t="s">
        <v>92</v>
      </c>
      <c r="H10" s="19" t="s">
        <v>93</v>
      </c>
      <c r="I10" s="72" t="s">
        <v>89</v>
      </c>
    </row>
    <row r="11" spans="1:9" s="12" customFormat="1" ht="26.25" customHeight="1" thickBot="1">
      <c r="B11" s="18"/>
      <c r="C11" s="20" t="s">
        <v>4</v>
      </c>
      <c r="D11" s="73"/>
      <c r="E11" s="21" t="s">
        <v>125</v>
      </c>
      <c r="F11" s="21" t="s">
        <v>126</v>
      </c>
      <c r="G11" s="21" t="s">
        <v>127</v>
      </c>
      <c r="H11" s="21" t="s">
        <v>128</v>
      </c>
      <c r="I11" s="73"/>
    </row>
    <row r="12" spans="1:9" ht="15.6" customHeight="1">
      <c r="B12" s="69" t="s">
        <v>6</v>
      </c>
      <c r="C12" s="70"/>
      <c r="D12" s="22">
        <f>LOOKUP(D7,'DownloadBudgetData (1)'!B2:B68,'DownloadBudgetData (1)'!C2:C68)</f>
        <v>68830</v>
      </c>
      <c r="E12" s="40">
        <v>16781</v>
      </c>
      <c r="F12" s="40">
        <v>18450</v>
      </c>
      <c r="G12" s="40">
        <v>17085</v>
      </c>
      <c r="H12" s="40"/>
      <c r="I12" s="22">
        <f>E12+F12+G12+H12</f>
        <v>52316</v>
      </c>
    </row>
    <row r="13" spans="1:9" ht="15.75" customHeight="1">
      <c r="B13" s="69" t="s">
        <v>7</v>
      </c>
      <c r="C13" s="70"/>
      <c r="D13" s="22">
        <f>LOOKUP(D7,'DownloadBudgetData (1)'!B2:B68,'DownloadBudgetData (1)'!D2:D68)</f>
        <v>13553</v>
      </c>
      <c r="E13" s="41">
        <v>2681</v>
      </c>
      <c r="F13" s="41">
        <v>2380</v>
      </c>
      <c r="G13" s="42">
        <v>2829</v>
      </c>
      <c r="H13" s="41"/>
      <c r="I13" s="22">
        <f>E13+F13+G13+H13</f>
        <v>7890</v>
      </c>
    </row>
    <row r="14" spans="1:9" ht="15.75" customHeight="1" thickBot="1">
      <c r="B14" s="69" t="s">
        <v>8</v>
      </c>
      <c r="C14" s="70"/>
      <c r="D14" s="23">
        <f>LOOKUP(D7,'DownloadBudgetData (1)'!B2:B68,'DownloadBudgetData (1)'!D2:D68)</f>
        <v>13553</v>
      </c>
      <c r="E14" s="46">
        <v>2681</v>
      </c>
      <c r="F14" s="41">
        <v>2380</v>
      </c>
      <c r="G14" s="41">
        <v>2829</v>
      </c>
      <c r="H14" s="41"/>
      <c r="I14" s="23">
        <f>E14+F14+G14+H14</f>
        <v>7890</v>
      </c>
    </row>
    <row r="15" spans="1:9" ht="15.75" customHeight="1" thickBot="1">
      <c r="B15" s="69" t="s">
        <v>9</v>
      </c>
      <c r="C15" s="70"/>
      <c r="D15" s="24">
        <f t="shared" ref="D15:G15" si="0">IF(OR(ISBLANK(D13),D13=0,D13="N/A"),0,D14/D13)</f>
        <v>1</v>
      </c>
      <c r="E15" s="25">
        <f>IF(OR(ISBLANK(E13),E13=0,E13="N/A"),0,E14/E13)</f>
        <v>1</v>
      </c>
      <c r="F15" s="25">
        <f>IF(OR(ISBLANK(F13),F13=0,F13="N/A"),0,F14/F13)</f>
        <v>1</v>
      </c>
      <c r="G15" s="25">
        <f t="shared" si="0"/>
        <v>1</v>
      </c>
      <c r="H15" s="25">
        <f>IF(OR(ISBLANK(H13),H13=0,H13="N/A"),0,H14/H13)</f>
        <v>0</v>
      </c>
      <c r="I15" s="24">
        <f>IF(OR(ISBLANK(I13),I13=0,I13="N/A"),0,I14/I13)</f>
        <v>1</v>
      </c>
    </row>
    <row r="16" spans="1:9" ht="24.75" customHeight="1">
      <c r="B16" s="71" t="s">
        <v>97</v>
      </c>
      <c r="C16" s="71"/>
      <c r="D16" s="71"/>
      <c r="E16" s="43"/>
      <c r="F16" s="43"/>
      <c r="G16" s="43"/>
      <c r="H16" s="43"/>
      <c r="I16" s="2"/>
    </row>
    <row r="17" spans="2:9" ht="54" customHeight="1">
      <c r="B17" s="75" t="s">
        <v>98</v>
      </c>
      <c r="C17" s="75"/>
      <c r="D17" s="75" t="s">
        <v>98</v>
      </c>
      <c r="E17" s="44"/>
      <c r="F17" s="44"/>
      <c r="G17" s="45"/>
      <c r="H17" s="45"/>
    </row>
    <row r="18" spans="2:9" ht="15.75" customHeight="1">
      <c r="B18" s="26"/>
      <c r="C18" s="27" t="s">
        <v>77</v>
      </c>
      <c r="D18" s="26" t="s">
        <v>78</v>
      </c>
      <c r="E18" s="26"/>
      <c r="F18" s="26"/>
      <c r="G18" s="1"/>
      <c r="H18" s="1"/>
      <c r="I18" s="2"/>
    </row>
    <row r="19" spans="2:9" ht="15.75" customHeight="1">
      <c r="B19" s="26"/>
      <c r="C19" s="28"/>
      <c r="D19" s="3" t="s">
        <v>96</v>
      </c>
      <c r="G19" s="1"/>
      <c r="H19" s="1"/>
      <c r="I19" s="2"/>
    </row>
    <row r="20" spans="2:9" s="29" customFormat="1" ht="15.75" customHeight="1">
      <c r="B20" s="26"/>
      <c r="C20" s="28"/>
      <c r="D20" s="3" t="s">
        <v>80</v>
      </c>
      <c r="E20" s="1"/>
      <c r="F20" s="10"/>
      <c r="G20" s="1"/>
      <c r="H20" s="1"/>
      <c r="I20" s="2"/>
    </row>
    <row r="21" spans="2:9" ht="15.75" customHeight="1">
      <c r="B21" s="26"/>
      <c r="C21" s="28"/>
      <c r="D21" s="3" t="s">
        <v>79</v>
      </c>
      <c r="E21" s="1"/>
      <c r="G21" s="1"/>
      <c r="H21" s="1"/>
      <c r="I21" s="2"/>
    </row>
    <row r="22" spans="2:9" ht="15.75" customHeight="1">
      <c r="B22" s="26"/>
      <c r="C22" s="27" t="s">
        <v>77</v>
      </c>
      <c r="D22" s="26" t="s">
        <v>81</v>
      </c>
      <c r="E22" s="26"/>
      <c r="F22" s="26"/>
      <c r="G22" s="30"/>
      <c r="H22" s="1"/>
      <c r="I22" s="2"/>
    </row>
    <row r="23" spans="2:9" s="33" customFormat="1" ht="15.75" customHeight="1">
      <c r="B23" s="26"/>
      <c r="C23" s="28"/>
      <c r="D23" s="4" t="s">
        <v>83</v>
      </c>
      <c r="E23" s="31"/>
      <c r="F23" s="4" t="s">
        <v>85</v>
      </c>
      <c r="G23" s="32"/>
      <c r="H23" s="30"/>
      <c r="I23" s="2"/>
    </row>
    <row r="24" spans="2:9" ht="15.75" customHeight="1">
      <c r="B24" s="26"/>
      <c r="C24" s="28"/>
      <c r="D24" s="4" t="s">
        <v>86</v>
      </c>
      <c r="E24" s="1"/>
      <c r="F24" s="31"/>
      <c r="G24" s="34"/>
      <c r="H24" s="32"/>
      <c r="I24" s="32"/>
    </row>
    <row r="25" spans="2:9" ht="15.75" customHeight="1">
      <c r="B25" s="26"/>
      <c r="C25" s="27" t="s">
        <v>77</v>
      </c>
      <c r="D25" s="26" t="s">
        <v>82</v>
      </c>
      <c r="E25" s="26"/>
      <c r="F25" s="26"/>
      <c r="G25" s="35"/>
      <c r="H25" s="36"/>
      <c r="I25" s="34"/>
    </row>
    <row r="26" spans="2:9" ht="15.75" customHeight="1">
      <c r="B26" s="37"/>
      <c r="C26" s="28"/>
      <c r="D26" s="4" t="s">
        <v>83</v>
      </c>
      <c r="E26" s="31"/>
      <c r="F26" s="4" t="s">
        <v>85</v>
      </c>
      <c r="G26" s="35"/>
      <c r="H26" s="35"/>
      <c r="I26" s="35"/>
    </row>
    <row r="27" spans="2:9" ht="15.75" customHeight="1">
      <c r="B27" s="34"/>
      <c r="C27" s="28"/>
      <c r="D27" s="4" t="s">
        <v>88</v>
      </c>
      <c r="E27" s="1"/>
      <c r="F27" s="4" t="s">
        <v>86</v>
      </c>
      <c r="G27" s="38"/>
      <c r="H27" s="35"/>
      <c r="I27" s="35"/>
    </row>
    <row r="28" spans="2:9" ht="15.75" customHeight="1">
      <c r="B28" s="39"/>
      <c r="C28" s="28"/>
      <c r="D28" s="74" t="s">
        <v>87</v>
      </c>
      <c r="E28" s="74"/>
      <c r="F28" s="74"/>
      <c r="G28" s="74"/>
      <c r="H28" s="74"/>
      <c r="I28" s="74"/>
    </row>
    <row r="29" spans="2:9">
      <c r="D29" s="74"/>
      <c r="E29" s="74"/>
      <c r="F29" s="74"/>
      <c r="G29" s="74"/>
      <c r="H29" s="74"/>
      <c r="I29" s="74"/>
    </row>
    <row r="30" spans="2:9" s="12" customFormat="1" ht="20.25" hidden="1" customHeight="1">
      <c r="B30" s="10"/>
      <c r="C30" s="10"/>
      <c r="D30" s="10"/>
      <c r="E30" s="10"/>
      <c r="F30" s="10"/>
      <c r="G30" s="10"/>
      <c r="H30" s="10"/>
      <c r="I30" s="10"/>
    </row>
    <row r="31" spans="2:9" ht="15.75" hidden="1" customHeight="1"/>
    <row r="32" spans="2:9" ht="15.75" hidden="1" customHeight="1"/>
    <row r="33" spans="1:9" ht="24" hidden="1" customHeight="1"/>
    <row r="34" spans="1:9" ht="15.75" hidden="1" customHeight="1">
      <c r="A34" s="68"/>
      <c r="B34" s="68"/>
    </row>
    <row r="35" spans="1:9" ht="15.75" hidden="1" customHeight="1">
      <c r="B35" s="10" t="s">
        <v>117</v>
      </c>
      <c r="C35" s="10">
        <v>1</v>
      </c>
    </row>
    <row r="36" spans="1:9" ht="15.75" hidden="1" customHeight="1">
      <c r="B36" s="10" t="s">
        <v>118</v>
      </c>
      <c r="C36" s="10">
        <v>2</v>
      </c>
    </row>
    <row r="37" spans="1:9" ht="15.75" hidden="1" customHeight="1">
      <c r="B37" s="10" t="s">
        <v>119</v>
      </c>
      <c r="C37" s="10">
        <v>3</v>
      </c>
    </row>
    <row r="38" spans="1:9" ht="15.75" hidden="1" customHeight="1">
      <c r="B38" s="10" t="s">
        <v>120</v>
      </c>
      <c r="C38" s="10">
        <v>4</v>
      </c>
    </row>
    <row r="39" spans="1:9" s="29" customFormat="1" ht="15.75" hidden="1" customHeight="1">
      <c r="A39" s="10"/>
      <c r="C39" s="10">
        <v>5</v>
      </c>
      <c r="D39" s="10"/>
      <c r="E39" s="10"/>
      <c r="F39" s="10"/>
      <c r="G39" s="10"/>
      <c r="H39" s="10"/>
      <c r="I39" s="10"/>
    </row>
    <row r="40" spans="1:9" ht="15.75" hidden="1" customHeight="1">
      <c r="B40" s="10" t="s">
        <v>5</v>
      </c>
      <c r="C40" s="10">
        <v>6</v>
      </c>
    </row>
    <row r="41" spans="1:9" ht="15.75" hidden="1" customHeight="1">
      <c r="B41" s="10" t="s">
        <v>11</v>
      </c>
    </row>
    <row r="42" spans="1:9" s="33" customFormat="1" ht="15.75" hidden="1" customHeight="1">
      <c r="A42" s="10"/>
      <c r="B42" s="10" t="s">
        <v>12</v>
      </c>
      <c r="C42" s="10"/>
      <c r="D42" s="10"/>
      <c r="E42" s="10"/>
      <c r="F42" s="10"/>
      <c r="G42" s="10"/>
      <c r="H42" s="10"/>
      <c r="I42" s="10"/>
    </row>
    <row r="43" spans="1:9" ht="15.75" hidden="1" customHeight="1">
      <c r="B43" s="10" t="s">
        <v>13</v>
      </c>
      <c r="C43" s="10" t="s">
        <v>100</v>
      </c>
    </row>
    <row r="44" spans="1:9" ht="15.75" hidden="1" customHeight="1">
      <c r="B44" s="10" t="s">
        <v>14</v>
      </c>
      <c r="C44" s="10" t="s">
        <v>101</v>
      </c>
    </row>
    <row r="45" spans="1:9" ht="15.75" hidden="1" customHeight="1">
      <c r="B45" s="10" t="s">
        <v>15</v>
      </c>
      <c r="C45" s="10" t="s">
        <v>99</v>
      </c>
    </row>
    <row r="46" spans="1:9" ht="15.75" hidden="1" customHeight="1">
      <c r="B46" s="10" t="s">
        <v>16</v>
      </c>
      <c r="C46" s="10" t="s">
        <v>102</v>
      </c>
    </row>
    <row r="47" spans="1:9" ht="15.75" hidden="1" customHeight="1">
      <c r="B47" s="10" t="s">
        <v>17</v>
      </c>
      <c r="C47" s="10" t="s">
        <v>103</v>
      </c>
    </row>
    <row r="48" spans="1:9" ht="15.75" hidden="1" customHeight="1">
      <c r="B48" s="10" t="s">
        <v>18</v>
      </c>
    </row>
    <row r="49" spans="1:9" ht="15.75" hidden="1" customHeight="1">
      <c r="B49" s="10" t="s">
        <v>19</v>
      </c>
    </row>
    <row r="50" spans="1:9" ht="15.75" hidden="1" customHeight="1">
      <c r="B50" s="10" t="s">
        <v>20</v>
      </c>
    </row>
    <row r="51" spans="1:9" ht="15.75" hidden="1" customHeight="1">
      <c r="B51" s="10" t="s">
        <v>21</v>
      </c>
    </row>
    <row r="52" spans="1:9" ht="15.75" hidden="1" customHeight="1">
      <c r="B52" s="10" t="s">
        <v>22</v>
      </c>
    </row>
    <row r="53" spans="1:9" ht="15.75" hidden="1" customHeight="1">
      <c r="B53" s="10" t="s">
        <v>23</v>
      </c>
    </row>
    <row r="54" spans="1:9" ht="15.75" hidden="1" customHeight="1">
      <c r="B54" s="10" t="s">
        <v>24</v>
      </c>
    </row>
    <row r="55" spans="1:9" ht="15.75" hidden="1" customHeight="1">
      <c r="B55" s="10" t="s">
        <v>25</v>
      </c>
    </row>
    <row r="56" spans="1:9" ht="15.75" hidden="1" customHeight="1">
      <c r="B56" s="10" t="s">
        <v>26</v>
      </c>
    </row>
    <row r="57" spans="1:9" ht="15.75" hidden="1" customHeight="1">
      <c r="B57" s="10" t="s">
        <v>27</v>
      </c>
    </row>
    <row r="58" spans="1:9" s="29" customFormat="1" ht="15.75" hidden="1" customHeight="1">
      <c r="A58" s="10"/>
      <c r="B58" s="10" t="s">
        <v>28</v>
      </c>
      <c r="C58" s="10"/>
      <c r="D58" s="10"/>
      <c r="E58" s="10"/>
      <c r="F58" s="10"/>
      <c r="G58" s="10"/>
      <c r="H58" s="10"/>
      <c r="I58" s="10"/>
    </row>
    <row r="59" spans="1:9" ht="15.75" hidden="1" customHeight="1">
      <c r="B59" s="10" t="s">
        <v>29</v>
      </c>
    </row>
    <row r="60" spans="1:9" hidden="1">
      <c r="B60" s="10" t="s">
        <v>30</v>
      </c>
    </row>
    <row r="61" spans="1:9" hidden="1">
      <c r="B61" s="10" t="s">
        <v>31</v>
      </c>
    </row>
    <row r="62" spans="1:9" hidden="1">
      <c r="B62" s="10" t="s">
        <v>32</v>
      </c>
    </row>
    <row r="63" spans="1:9" hidden="1">
      <c r="B63" s="10" t="s">
        <v>33</v>
      </c>
    </row>
    <row r="64" spans="1:9" hidden="1">
      <c r="B64" s="10" t="s">
        <v>34</v>
      </c>
    </row>
    <row r="65" spans="2:2" hidden="1">
      <c r="B65" s="10" t="s">
        <v>35</v>
      </c>
    </row>
    <row r="66" spans="2:2" hidden="1">
      <c r="B66" s="10" t="s">
        <v>36</v>
      </c>
    </row>
    <row r="67" spans="2:2" hidden="1">
      <c r="B67" s="10" t="s">
        <v>37</v>
      </c>
    </row>
    <row r="68" spans="2:2" hidden="1">
      <c r="B68" s="10" t="s">
        <v>38</v>
      </c>
    </row>
    <row r="69" spans="2:2" hidden="1">
      <c r="B69" s="10" t="s">
        <v>39</v>
      </c>
    </row>
    <row r="70" spans="2:2" hidden="1">
      <c r="B70" s="10" t="s">
        <v>40</v>
      </c>
    </row>
    <row r="71" spans="2:2" hidden="1">
      <c r="B71" s="10" t="s">
        <v>41</v>
      </c>
    </row>
    <row r="72" spans="2:2" hidden="1">
      <c r="B72" s="10" t="s">
        <v>42</v>
      </c>
    </row>
    <row r="73" spans="2:2" hidden="1">
      <c r="B73" s="10" t="s">
        <v>43</v>
      </c>
    </row>
    <row r="74" spans="2:2" hidden="1">
      <c r="B74" s="10" t="s">
        <v>44</v>
      </c>
    </row>
    <row r="75" spans="2:2" hidden="1">
      <c r="B75" s="10" t="s">
        <v>45</v>
      </c>
    </row>
    <row r="76" spans="2:2" hidden="1">
      <c r="B76" s="10" t="s">
        <v>46</v>
      </c>
    </row>
    <row r="77" spans="2:2" hidden="1">
      <c r="B77" s="10" t="s">
        <v>47</v>
      </c>
    </row>
    <row r="78" spans="2:2" hidden="1">
      <c r="B78" s="10" t="s">
        <v>48</v>
      </c>
    </row>
    <row r="79" spans="2:2" hidden="1">
      <c r="B79" s="10" t="s">
        <v>49</v>
      </c>
    </row>
    <row r="80" spans="2:2" hidden="1">
      <c r="B80" s="10" t="s">
        <v>50</v>
      </c>
    </row>
    <row r="81" spans="2:2" hidden="1">
      <c r="B81" s="10" t="s">
        <v>51</v>
      </c>
    </row>
    <row r="82" spans="2:2" hidden="1">
      <c r="B82" s="10" t="s">
        <v>52</v>
      </c>
    </row>
    <row r="83" spans="2:2" hidden="1">
      <c r="B83" s="10" t="s">
        <v>53</v>
      </c>
    </row>
    <row r="84" spans="2:2" hidden="1">
      <c r="B84" s="10" t="s">
        <v>54</v>
      </c>
    </row>
    <row r="85" spans="2:2" hidden="1">
      <c r="B85" s="10" t="s">
        <v>55</v>
      </c>
    </row>
    <row r="86" spans="2:2" hidden="1">
      <c r="B86" s="10" t="s">
        <v>56</v>
      </c>
    </row>
    <row r="87" spans="2:2" hidden="1">
      <c r="B87" s="10" t="s">
        <v>57</v>
      </c>
    </row>
    <row r="88" spans="2:2" hidden="1">
      <c r="B88" s="10" t="s">
        <v>58</v>
      </c>
    </row>
    <row r="89" spans="2:2" hidden="1">
      <c r="B89" s="10" t="s">
        <v>59</v>
      </c>
    </row>
    <row r="90" spans="2:2" hidden="1">
      <c r="B90" s="10" t="s">
        <v>60</v>
      </c>
    </row>
    <row r="91" spans="2:2" hidden="1">
      <c r="B91" s="10" t="s">
        <v>61</v>
      </c>
    </row>
    <row r="92" spans="2:2" hidden="1">
      <c r="B92" s="10" t="s">
        <v>62</v>
      </c>
    </row>
    <row r="93" spans="2:2" hidden="1">
      <c r="B93" s="10" t="s">
        <v>63</v>
      </c>
    </row>
    <row r="94" spans="2:2" hidden="1">
      <c r="B94" s="10" t="s">
        <v>64</v>
      </c>
    </row>
    <row r="95" spans="2:2" hidden="1">
      <c r="B95" s="10" t="s">
        <v>65</v>
      </c>
    </row>
    <row r="96" spans="2:2" hidden="1">
      <c r="B96" s="10" t="s">
        <v>66</v>
      </c>
    </row>
    <row r="97" spans="2:2" hidden="1">
      <c r="B97" s="10" t="s">
        <v>67</v>
      </c>
    </row>
    <row r="98" spans="2:2" hidden="1">
      <c r="B98" s="10" t="s">
        <v>68</v>
      </c>
    </row>
    <row r="99" spans="2:2" hidden="1">
      <c r="B99" s="10" t="s">
        <v>69</v>
      </c>
    </row>
    <row r="100" spans="2:2" hidden="1">
      <c r="B100" s="10" t="s">
        <v>70</v>
      </c>
    </row>
    <row r="101" spans="2:2" hidden="1">
      <c r="B101" s="10" t="s">
        <v>71</v>
      </c>
    </row>
    <row r="102" spans="2:2" hidden="1">
      <c r="B102" s="10" t="s">
        <v>72</v>
      </c>
    </row>
    <row r="103" spans="2:2" hidden="1">
      <c r="B103" s="10" t="s">
        <v>73</v>
      </c>
    </row>
    <row r="104" spans="2:2" hidden="1">
      <c r="B104" s="10" t="s">
        <v>74</v>
      </c>
    </row>
    <row r="105" spans="2:2" hidden="1">
      <c r="B105" s="10" t="s">
        <v>75</v>
      </c>
    </row>
    <row r="106" spans="2:2" hidden="1">
      <c r="B106" s="10" t="s">
        <v>76</v>
      </c>
    </row>
  </sheetData>
  <sheetProtection algorithmName="SHA-512" hashValue="HlGqurWpe+ybm9hqZlSK0vgIvP5tIZUJlAHuyIbruLQ3enMfDgPNCUyoA6o8IJq6USRC6AJ0IkdwU5Jr33aiQA==" saltValue="6AnBj7OD+3iVDhP3l6739Q==" spinCount="100000" sheet="1" objects="1" scenarios="1" selectLockedCells="1"/>
  <mergeCells count="16">
    <mergeCell ref="A34:B34"/>
    <mergeCell ref="B15:C15"/>
    <mergeCell ref="B16:D16"/>
    <mergeCell ref="D10:D11"/>
    <mergeCell ref="B12:C12"/>
    <mergeCell ref="D28:I29"/>
    <mergeCell ref="I10:I11"/>
    <mergeCell ref="B17:D17"/>
    <mergeCell ref="B13:C13"/>
    <mergeCell ref="B14:C14"/>
    <mergeCell ref="G7:H7"/>
    <mergeCell ref="G6:H6"/>
    <mergeCell ref="G5:H5"/>
    <mergeCell ref="D5:E5"/>
    <mergeCell ref="D6:E6"/>
    <mergeCell ref="D7:E7"/>
  </mergeCells>
  <phoneticPr fontId="0" type="noConversion"/>
  <conditionalFormatting sqref="B16:D16">
    <cfRule type="expression" dxfId="9" priority="47" stopIfTrue="1">
      <formula>AND(OR(ISBLANK($E$13),$E$15=1),OR(ISBLANK($F$13),$F$15=1),OR(ISBLANK(#REF!),#REF!=1),OR(ISBLANK(#REF!),#REF!=1))</formula>
    </cfRule>
  </conditionalFormatting>
  <conditionalFormatting sqref="B17:D17">
    <cfRule type="expression" dxfId="8" priority="34" stopIfTrue="1">
      <formula>AND(OR(ISBLANK($E$13),$E$15=1),OR(ISBLANK($F$13),$F$15=1),OR(ISBLANK(#REF!),#REF!=1),OR(ISBLANK(#REF!),#REF!=1))</formula>
    </cfRule>
  </conditionalFormatting>
  <conditionalFormatting sqref="E15:H15">
    <cfRule type="expression" dxfId="7" priority="24" stopIfTrue="1">
      <formula>OR(E15=0,E15=$D$15,AND(E15&gt;$D$15,E15&lt;$D$15))</formula>
    </cfRule>
  </conditionalFormatting>
  <conditionalFormatting sqref="E17">
    <cfRule type="expression" dxfId="6" priority="19" stopIfTrue="1">
      <formula>OR(E15=0,E15&gt;=$D$15)</formula>
    </cfRule>
  </conditionalFormatting>
  <conditionalFormatting sqref="E16">
    <cfRule type="expression" dxfId="5" priority="18" stopIfTrue="1">
      <formula>OR(E15=0,E15&gt;=$D$15)</formula>
    </cfRule>
  </conditionalFormatting>
  <conditionalFormatting sqref="F16">
    <cfRule type="expression" dxfId="4" priority="16" stopIfTrue="1">
      <formula>OR(F15=0,F15&gt;=$D$15)</formula>
    </cfRule>
  </conditionalFormatting>
  <conditionalFormatting sqref="G16">
    <cfRule type="expression" dxfId="3" priority="13" stopIfTrue="1">
      <formula>OR(G15=0,G15&gt;=$D$15)</formula>
    </cfRule>
  </conditionalFormatting>
  <conditionalFormatting sqref="H16">
    <cfRule type="expression" dxfId="2" priority="9" stopIfTrue="1">
      <formula>OR(H15=0,H15&gt;=$D$15)</formula>
    </cfRule>
  </conditionalFormatting>
  <conditionalFormatting sqref="F17">
    <cfRule type="expression" dxfId="1" priority="5" stopIfTrue="1">
      <formula>OR(F15=0,F15&gt;=$D$15)</formula>
    </cfRule>
  </conditionalFormatting>
  <conditionalFormatting sqref="G17:H17">
    <cfRule type="expression" dxfId="0" priority="1" stopIfTrue="1">
      <formula>OR(G15=0,G15&gt;=$D$15)</formula>
    </cfRule>
  </conditionalFormatting>
  <dataValidations count="5">
    <dataValidation type="whole" allowBlank="1" showInputMessage="1" showErrorMessage="1" sqref="G19:G21 H13:H15 H18:H22 F13:F15 I13:I14">
      <formula1>0</formula1>
      <formula2>999999999999999</formula2>
    </dataValidation>
    <dataValidation type="list" allowBlank="1" showInputMessage="1" showErrorMessage="1" sqref="D5:E5">
      <formula1>$B$35:$B$38</formula1>
    </dataValidation>
    <dataValidation type="list" allowBlank="1" showInputMessage="1" showErrorMessage="1" sqref="D6:E6">
      <formula1>$C$35:$C$40</formula1>
    </dataValidation>
    <dataValidation type="list" allowBlank="1" showInputMessage="1" showErrorMessage="1" sqref="E16:H16">
      <formula1>$C$43:$C$47</formula1>
    </dataValidation>
    <dataValidation type="list" allowBlank="1" showInputMessage="1" showErrorMessage="1" sqref="D7:E7">
      <formula1>$B$40:$B$106</formula1>
    </dataValidation>
  </dataValidations>
  <printOptions horizontalCentered="1" verticalCentered="1"/>
  <pageMargins left="0.21" right="0.23" top="0.3" bottom="0.36" header="0.2" footer="0.17"/>
  <pageSetup scale="94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0" zoomScaleNormal="80" workbookViewId="0">
      <selection activeCell="G6" sqref="G6"/>
    </sheetView>
  </sheetViews>
  <sheetFormatPr defaultRowHeight="14.4"/>
  <cols>
    <col min="1" max="1" width="18.44140625" style="5" bestFit="1" customWidth="1"/>
    <col min="2" max="2" width="18.33203125" style="5" bestFit="1" customWidth="1"/>
    <col min="3" max="4" width="10.88671875" style="5" customWidth="1"/>
    <col min="5" max="5" width="14" style="5" customWidth="1"/>
    <col min="6" max="6" width="32.5546875" style="5" customWidth="1"/>
    <col min="7" max="7" width="62.109375" style="5" customWidth="1"/>
    <col min="8" max="254" width="8.88671875" style="5"/>
    <col min="255" max="255" width="18.44140625" style="5" bestFit="1" customWidth="1"/>
    <col min="256" max="256" width="18.33203125" style="5" bestFit="1" customWidth="1"/>
    <col min="257" max="258" width="10.88671875" style="5" customWidth="1"/>
    <col min="259" max="259" width="14" style="5" customWidth="1"/>
    <col min="260" max="260" width="32.5546875" style="5" customWidth="1"/>
    <col min="261" max="261" width="73.33203125" style="5" customWidth="1"/>
    <col min="262" max="510" width="8.88671875" style="5"/>
    <col min="511" max="511" width="18.44140625" style="5" bestFit="1" customWidth="1"/>
    <col min="512" max="512" width="18.33203125" style="5" bestFit="1" customWidth="1"/>
    <col min="513" max="514" width="10.88671875" style="5" customWidth="1"/>
    <col min="515" max="515" width="14" style="5" customWidth="1"/>
    <col min="516" max="516" width="32.5546875" style="5" customWidth="1"/>
    <col min="517" max="517" width="73.33203125" style="5" customWidth="1"/>
    <col min="518" max="766" width="8.88671875" style="5"/>
    <col min="767" max="767" width="18.44140625" style="5" bestFit="1" customWidth="1"/>
    <col min="768" max="768" width="18.33203125" style="5" bestFit="1" customWidth="1"/>
    <col min="769" max="770" width="10.88671875" style="5" customWidth="1"/>
    <col min="771" max="771" width="14" style="5" customWidth="1"/>
    <col min="772" max="772" width="32.5546875" style="5" customWidth="1"/>
    <col min="773" max="773" width="73.33203125" style="5" customWidth="1"/>
    <col min="774" max="1022" width="8.88671875" style="5"/>
    <col min="1023" max="1023" width="18.44140625" style="5" bestFit="1" customWidth="1"/>
    <col min="1024" max="1024" width="18.33203125" style="5" bestFit="1" customWidth="1"/>
    <col min="1025" max="1026" width="10.88671875" style="5" customWidth="1"/>
    <col min="1027" max="1027" width="14" style="5" customWidth="1"/>
    <col min="1028" max="1028" width="32.5546875" style="5" customWidth="1"/>
    <col min="1029" max="1029" width="73.33203125" style="5" customWidth="1"/>
    <col min="1030" max="1278" width="8.88671875" style="5"/>
    <col min="1279" max="1279" width="18.44140625" style="5" bestFit="1" customWidth="1"/>
    <col min="1280" max="1280" width="18.33203125" style="5" bestFit="1" customWidth="1"/>
    <col min="1281" max="1282" width="10.88671875" style="5" customWidth="1"/>
    <col min="1283" max="1283" width="14" style="5" customWidth="1"/>
    <col min="1284" max="1284" width="32.5546875" style="5" customWidth="1"/>
    <col min="1285" max="1285" width="73.33203125" style="5" customWidth="1"/>
    <col min="1286" max="1534" width="8.88671875" style="5"/>
    <col min="1535" max="1535" width="18.44140625" style="5" bestFit="1" customWidth="1"/>
    <col min="1536" max="1536" width="18.33203125" style="5" bestFit="1" customWidth="1"/>
    <col min="1537" max="1538" width="10.88671875" style="5" customWidth="1"/>
    <col min="1539" max="1539" width="14" style="5" customWidth="1"/>
    <col min="1540" max="1540" width="32.5546875" style="5" customWidth="1"/>
    <col min="1541" max="1541" width="73.33203125" style="5" customWidth="1"/>
    <col min="1542" max="1790" width="8.88671875" style="5"/>
    <col min="1791" max="1791" width="18.44140625" style="5" bestFit="1" customWidth="1"/>
    <col min="1792" max="1792" width="18.33203125" style="5" bestFit="1" customWidth="1"/>
    <col min="1793" max="1794" width="10.88671875" style="5" customWidth="1"/>
    <col min="1795" max="1795" width="14" style="5" customWidth="1"/>
    <col min="1796" max="1796" width="32.5546875" style="5" customWidth="1"/>
    <col min="1797" max="1797" width="73.33203125" style="5" customWidth="1"/>
    <col min="1798" max="2046" width="8.88671875" style="5"/>
    <col min="2047" max="2047" width="18.44140625" style="5" bestFit="1" customWidth="1"/>
    <col min="2048" max="2048" width="18.33203125" style="5" bestFit="1" customWidth="1"/>
    <col min="2049" max="2050" width="10.88671875" style="5" customWidth="1"/>
    <col min="2051" max="2051" width="14" style="5" customWidth="1"/>
    <col min="2052" max="2052" width="32.5546875" style="5" customWidth="1"/>
    <col min="2053" max="2053" width="73.33203125" style="5" customWidth="1"/>
    <col min="2054" max="2302" width="8.88671875" style="5"/>
    <col min="2303" max="2303" width="18.44140625" style="5" bestFit="1" customWidth="1"/>
    <col min="2304" max="2304" width="18.33203125" style="5" bestFit="1" customWidth="1"/>
    <col min="2305" max="2306" width="10.88671875" style="5" customWidth="1"/>
    <col min="2307" max="2307" width="14" style="5" customWidth="1"/>
    <col min="2308" max="2308" width="32.5546875" style="5" customWidth="1"/>
    <col min="2309" max="2309" width="73.33203125" style="5" customWidth="1"/>
    <col min="2310" max="2558" width="8.88671875" style="5"/>
    <col min="2559" max="2559" width="18.44140625" style="5" bestFit="1" customWidth="1"/>
    <col min="2560" max="2560" width="18.33203125" style="5" bestFit="1" customWidth="1"/>
    <col min="2561" max="2562" width="10.88671875" style="5" customWidth="1"/>
    <col min="2563" max="2563" width="14" style="5" customWidth="1"/>
    <col min="2564" max="2564" width="32.5546875" style="5" customWidth="1"/>
    <col min="2565" max="2565" width="73.33203125" style="5" customWidth="1"/>
    <col min="2566" max="2814" width="8.88671875" style="5"/>
    <col min="2815" max="2815" width="18.44140625" style="5" bestFit="1" customWidth="1"/>
    <col min="2816" max="2816" width="18.33203125" style="5" bestFit="1" customWidth="1"/>
    <col min="2817" max="2818" width="10.88671875" style="5" customWidth="1"/>
    <col min="2819" max="2819" width="14" style="5" customWidth="1"/>
    <col min="2820" max="2820" width="32.5546875" style="5" customWidth="1"/>
    <col min="2821" max="2821" width="73.33203125" style="5" customWidth="1"/>
    <col min="2822" max="3070" width="8.88671875" style="5"/>
    <col min="3071" max="3071" width="18.44140625" style="5" bestFit="1" customWidth="1"/>
    <col min="3072" max="3072" width="18.33203125" style="5" bestFit="1" customWidth="1"/>
    <col min="3073" max="3074" width="10.88671875" style="5" customWidth="1"/>
    <col min="3075" max="3075" width="14" style="5" customWidth="1"/>
    <col min="3076" max="3076" width="32.5546875" style="5" customWidth="1"/>
    <col min="3077" max="3077" width="73.33203125" style="5" customWidth="1"/>
    <col min="3078" max="3326" width="8.88671875" style="5"/>
    <col min="3327" max="3327" width="18.44140625" style="5" bestFit="1" customWidth="1"/>
    <col min="3328" max="3328" width="18.33203125" style="5" bestFit="1" customWidth="1"/>
    <col min="3329" max="3330" width="10.88671875" style="5" customWidth="1"/>
    <col min="3331" max="3331" width="14" style="5" customWidth="1"/>
    <col min="3332" max="3332" width="32.5546875" style="5" customWidth="1"/>
    <col min="3333" max="3333" width="73.33203125" style="5" customWidth="1"/>
    <col min="3334" max="3582" width="8.88671875" style="5"/>
    <col min="3583" max="3583" width="18.44140625" style="5" bestFit="1" customWidth="1"/>
    <col min="3584" max="3584" width="18.33203125" style="5" bestFit="1" customWidth="1"/>
    <col min="3585" max="3586" width="10.88671875" style="5" customWidth="1"/>
    <col min="3587" max="3587" width="14" style="5" customWidth="1"/>
    <col min="3588" max="3588" width="32.5546875" style="5" customWidth="1"/>
    <col min="3589" max="3589" width="73.33203125" style="5" customWidth="1"/>
    <col min="3590" max="3838" width="8.88671875" style="5"/>
    <col min="3839" max="3839" width="18.44140625" style="5" bestFit="1" customWidth="1"/>
    <col min="3840" max="3840" width="18.33203125" style="5" bestFit="1" customWidth="1"/>
    <col min="3841" max="3842" width="10.88671875" style="5" customWidth="1"/>
    <col min="3843" max="3843" width="14" style="5" customWidth="1"/>
    <col min="3844" max="3844" width="32.5546875" style="5" customWidth="1"/>
    <col min="3845" max="3845" width="73.33203125" style="5" customWidth="1"/>
    <col min="3846" max="4094" width="8.88671875" style="5"/>
    <col min="4095" max="4095" width="18.44140625" style="5" bestFit="1" customWidth="1"/>
    <col min="4096" max="4096" width="18.33203125" style="5" bestFit="1" customWidth="1"/>
    <col min="4097" max="4098" width="10.88671875" style="5" customWidth="1"/>
    <col min="4099" max="4099" width="14" style="5" customWidth="1"/>
    <col min="4100" max="4100" width="32.5546875" style="5" customWidth="1"/>
    <col min="4101" max="4101" width="73.33203125" style="5" customWidth="1"/>
    <col min="4102" max="4350" width="8.88671875" style="5"/>
    <col min="4351" max="4351" width="18.44140625" style="5" bestFit="1" customWidth="1"/>
    <col min="4352" max="4352" width="18.33203125" style="5" bestFit="1" customWidth="1"/>
    <col min="4353" max="4354" width="10.88671875" style="5" customWidth="1"/>
    <col min="4355" max="4355" width="14" style="5" customWidth="1"/>
    <col min="4356" max="4356" width="32.5546875" style="5" customWidth="1"/>
    <col min="4357" max="4357" width="73.33203125" style="5" customWidth="1"/>
    <col min="4358" max="4606" width="8.88671875" style="5"/>
    <col min="4607" max="4607" width="18.44140625" style="5" bestFit="1" customWidth="1"/>
    <col min="4608" max="4608" width="18.33203125" style="5" bestFit="1" customWidth="1"/>
    <col min="4609" max="4610" width="10.88671875" style="5" customWidth="1"/>
    <col min="4611" max="4611" width="14" style="5" customWidth="1"/>
    <col min="4612" max="4612" width="32.5546875" style="5" customWidth="1"/>
    <col min="4613" max="4613" width="73.33203125" style="5" customWidth="1"/>
    <col min="4614" max="4862" width="8.88671875" style="5"/>
    <col min="4863" max="4863" width="18.44140625" style="5" bestFit="1" customWidth="1"/>
    <col min="4864" max="4864" width="18.33203125" style="5" bestFit="1" customWidth="1"/>
    <col min="4865" max="4866" width="10.88671875" style="5" customWidth="1"/>
    <col min="4867" max="4867" width="14" style="5" customWidth="1"/>
    <col min="4868" max="4868" width="32.5546875" style="5" customWidth="1"/>
    <col min="4869" max="4869" width="73.33203125" style="5" customWidth="1"/>
    <col min="4870" max="5118" width="8.88671875" style="5"/>
    <col min="5119" max="5119" width="18.44140625" style="5" bestFit="1" customWidth="1"/>
    <col min="5120" max="5120" width="18.33203125" style="5" bestFit="1" customWidth="1"/>
    <col min="5121" max="5122" width="10.88671875" style="5" customWidth="1"/>
    <col min="5123" max="5123" width="14" style="5" customWidth="1"/>
    <col min="5124" max="5124" width="32.5546875" style="5" customWidth="1"/>
    <col min="5125" max="5125" width="73.33203125" style="5" customWidth="1"/>
    <col min="5126" max="5374" width="8.88671875" style="5"/>
    <col min="5375" max="5375" width="18.44140625" style="5" bestFit="1" customWidth="1"/>
    <col min="5376" max="5376" width="18.33203125" style="5" bestFit="1" customWidth="1"/>
    <col min="5377" max="5378" width="10.88671875" style="5" customWidth="1"/>
    <col min="5379" max="5379" width="14" style="5" customWidth="1"/>
    <col min="5380" max="5380" width="32.5546875" style="5" customWidth="1"/>
    <col min="5381" max="5381" width="73.33203125" style="5" customWidth="1"/>
    <col min="5382" max="5630" width="8.88671875" style="5"/>
    <col min="5631" max="5631" width="18.44140625" style="5" bestFit="1" customWidth="1"/>
    <col min="5632" max="5632" width="18.33203125" style="5" bestFit="1" customWidth="1"/>
    <col min="5633" max="5634" width="10.88671875" style="5" customWidth="1"/>
    <col min="5635" max="5635" width="14" style="5" customWidth="1"/>
    <col min="5636" max="5636" width="32.5546875" style="5" customWidth="1"/>
    <col min="5637" max="5637" width="73.33203125" style="5" customWidth="1"/>
    <col min="5638" max="5886" width="8.88671875" style="5"/>
    <col min="5887" max="5887" width="18.44140625" style="5" bestFit="1" customWidth="1"/>
    <col min="5888" max="5888" width="18.33203125" style="5" bestFit="1" customWidth="1"/>
    <col min="5889" max="5890" width="10.88671875" style="5" customWidth="1"/>
    <col min="5891" max="5891" width="14" style="5" customWidth="1"/>
    <col min="5892" max="5892" width="32.5546875" style="5" customWidth="1"/>
    <col min="5893" max="5893" width="73.33203125" style="5" customWidth="1"/>
    <col min="5894" max="6142" width="8.88671875" style="5"/>
    <col min="6143" max="6143" width="18.44140625" style="5" bestFit="1" customWidth="1"/>
    <col min="6144" max="6144" width="18.33203125" style="5" bestFit="1" customWidth="1"/>
    <col min="6145" max="6146" width="10.88671875" style="5" customWidth="1"/>
    <col min="6147" max="6147" width="14" style="5" customWidth="1"/>
    <col min="6148" max="6148" width="32.5546875" style="5" customWidth="1"/>
    <col min="6149" max="6149" width="73.33203125" style="5" customWidth="1"/>
    <col min="6150" max="6398" width="8.88671875" style="5"/>
    <col min="6399" max="6399" width="18.44140625" style="5" bestFit="1" customWidth="1"/>
    <col min="6400" max="6400" width="18.33203125" style="5" bestFit="1" customWidth="1"/>
    <col min="6401" max="6402" width="10.88671875" style="5" customWidth="1"/>
    <col min="6403" max="6403" width="14" style="5" customWidth="1"/>
    <col min="6404" max="6404" width="32.5546875" style="5" customWidth="1"/>
    <col min="6405" max="6405" width="73.33203125" style="5" customWidth="1"/>
    <col min="6406" max="6654" width="8.88671875" style="5"/>
    <col min="6655" max="6655" width="18.44140625" style="5" bestFit="1" customWidth="1"/>
    <col min="6656" max="6656" width="18.33203125" style="5" bestFit="1" customWidth="1"/>
    <col min="6657" max="6658" width="10.88671875" style="5" customWidth="1"/>
    <col min="6659" max="6659" width="14" style="5" customWidth="1"/>
    <col min="6660" max="6660" width="32.5546875" style="5" customWidth="1"/>
    <col min="6661" max="6661" width="73.33203125" style="5" customWidth="1"/>
    <col min="6662" max="6910" width="8.88671875" style="5"/>
    <col min="6911" max="6911" width="18.44140625" style="5" bestFit="1" customWidth="1"/>
    <col min="6912" max="6912" width="18.33203125" style="5" bestFit="1" customWidth="1"/>
    <col min="6913" max="6914" width="10.88671875" style="5" customWidth="1"/>
    <col min="6915" max="6915" width="14" style="5" customWidth="1"/>
    <col min="6916" max="6916" width="32.5546875" style="5" customWidth="1"/>
    <col min="6917" max="6917" width="73.33203125" style="5" customWidth="1"/>
    <col min="6918" max="7166" width="8.88671875" style="5"/>
    <col min="7167" max="7167" width="18.44140625" style="5" bestFit="1" customWidth="1"/>
    <col min="7168" max="7168" width="18.33203125" style="5" bestFit="1" customWidth="1"/>
    <col min="7169" max="7170" width="10.88671875" style="5" customWidth="1"/>
    <col min="7171" max="7171" width="14" style="5" customWidth="1"/>
    <col min="7172" max="7172" width="32.5546875" style="5" customWidth="1"/>
    <col min="7173" max="7173" width="73.33203125" style="5" customWidth="1"/>
    <col min="7174" max="7422" width="8.88671875" style="5"/>
    <col min="7423" max="7423" width="18.44140625" style="5" bestFit="1" customWidth="1"/>
    <col min="7424" max="7424" width="18.33203125" style="5" bestFit="1" customWidth="1"/>
    <col min="7425" max="7426" width="10.88671875" style="5" customWidth="1"/>
    <col min="7427" max="7427" width="14" style="5" customWidth="1"/>
    <col min="7428" max="7428" width="32.5546875" style="5" customWidth="1"/>
    <col min="7429" max="7429" width="73.33203125" style="5" customWidth="1"/>
    <col min="7430" max="7678" width="8.88671875" style="5"/>
    <col min="7679" max="7679" width="18.44140625" style="5" bestFit="1" customWidth="1"/>
    <col min="7680" max="7680" width="18.33203125" style="5" bestFit="1" customWidth="1"/>
    <col min="7681" max="7682" width="10.88671875" style="5" customWidth="1"/>
    <col min="7683" max="7683" width="14" style="5" customWidth="1"/>
    <col min="7684" max="7684" width="32.5546875" style="5" customWidth="1"/>
    <col min="7685" max="7685" width="73.33203125" style="5" customWidth="1"/>
    <col min="7686" max="7934" width="8.88671875" style="5"/>
    <col min="7935" max="7935" width="18.44140625" style="5" bestFit="1" customWidth="1"/>
    <col min="7936" max="7936" width="18.33203125" style="5" bestFit="1" customWidth="1"/>
    <col min="7937" max="7938" width="10.88671875" style="5" customWidth="1"/>
    <col min="7939" max="7939" width="14" style="5" customWidth="1"/>
    <col min="7940" max="7940" width="32.5546875" style="5" customWidth="1"/>
    <col min="7941" max="7941" width="73.33203125" style="5" customWidth="1"/>
    <col min="7942" max="8190" width="8.88671875" style="5"/>
    <col min="8191" max="8191" width="18.44140625" style="5" bestFit="1" customWidth="1"/>
    <col min="8192" max="8192" width="18.33203125" style="5" bestFit="1" customWidth="1"/>
    <col min="8193" max="8194" width="10.88671875" style="5" customWidth="1"/>
    <col min="8195" max="8195" width="14" style="5" customWidth="1"/>
    <col min="8196" max="8196" width="32.5546875" style="5" customWidth="1"/>
    <col min="8197" max="8197" width="73.33203125" style="5" customWidth="1"/>
    <col min="8198" max="8446" width="8.88671875" style="5"/>
    <col min="8447" max="8447" width="18.44140625" style="5" bestFit="1" customWidth="1"/>
    <col min="8448" max="8448" width="18.33203125" style="5" bestFit="1" customWidth="1"/>
    <col min="8449" max="8450" width="10.88671875" style="5" customWidth="1"/>
    <col min="8451" max="8451" width="14" style="5" customWidth="1"/>
    <col min="8452" max="8452" width="32.5546875" style="5" customWidth="1"/>
    <col min="8453" max="8453" width="73.33203125" style="5" customWidth="1"/>
    <col min="8454" max="8702" width="8.88671875" style="5"/>
    <col min="8703" max="8703" width="18.44140625" style="5" bestFit="1" customWidth="1"/>
    <col min="8704" max="8704" width="18.33203125" style="5" bestFit="1" customWidth="1"/>
    <col min="8705" max="8706" width="10.88671875" style="5" customWidth="1"/>
    <col min="8707" max="8707" width="14" style="5" customWidth="1"/>
    <col min="8708" max="8708" width="32.5546875" style="5" customWidth="1"/>
    <col min="8709" max="8709" width="73.33203125" style="5" customWidth="1"/>
    <col min="8710" max="8958" width="8.88671875" style="5"/>
    <col min="8959" max="8959" width="18.44140625" style="5" bestFit="1" customWidth="1"/>
    <col min="8960" max="8960" width="18.33203125" style="5" bestFit="1" customWidth="1"/>
    <col min="8961" max="8962" width="10.88671875" style="5" customWidth="1"/>
    <col min="8963" max="8963" width="14" style="5" customWidth="1"/>
    <col min="8964" max="8964" width="32.5546875" style="5" customWidth="1"/>
    <col min="8965" max="8965" width="73.33203125" style="5" customWidth="1"/>
    <col min="8966" max="9214" width="8.88671875" style="5"/>
    <col min="9215" max="9215" width="18.44140625" style="5" bestFit="1" customWidth="1"/>
    <col min="9216" max="9216" width="18.33203125" style="5" bestFit="1" customWidth="1"/>
    <col min="9217" max="9218" width="10.88671875" style="5" customWidth="1"/>
    <col min="9219" max="9219" width="14" style="5" customWidth="1"/>
    <col min="9220" max="9220" width="32.5546875" style="5" customWidth="1"/>
    <col min="9221" max="9221" width="73.33203125" style="5" customWidth="1"/>
    <col min="9222" max="9470" width="8.88671875" style="5"/>
    <col min="9471" max="9471" width="18.44140625" style="5" bestFit="1" customWidth="1"/>
    <col min="9472" max="9472" width="18.33203125" style="5" bestFit="1" customWidth="1"/>
    <col min="9473" max="9474" width="10.88671875" style="5" customWidth="1"/>
    <col min="9475" max="9475" width="14" style="5" customWidth="1"/>
    <col min="9476" max="9476" width="32.5546875" style="5" customWidth="1"/>
    <col min="9477" max="9477" width="73.33203125" style="5" customWidth="1"/>
    <col min="9478" max="9726" width="8.88671875" style="5"/>
    <col min="9727" max="9727" width="18.44140625" style="5" bestFit="1" customWidth="1"/>
    <col min="9728" max="9728" width="18.33203125" style="5" bestFit="1" customWidth="1"/>
    <col min="9729" max="9730" width="10.88671875" style="5" customWidth="1"/>
    <col min="9731" max="9731" width="14" style="5" customWidth="1"/>
    <col min="9732" max="9732" width="32.5546875" style="5" customWidth="1"/>
    <col min="9733" max="9733" width="73.33203125" style="5" customWidth="1"/>
    <col min="9734" max="9982" width="8.88671875" style="5"/>
    <col min="9983" max="9983" width="18.44140625" style="5" bestFit="1" customWidth="1"/>
    <col min="9984" max="9984" width="18.33203125" style="5" bestFit="1" customWidth="1"/>
    <col min="9985" max="9986" width="10.88671875" style="5" customWidth="1"/>
    <col min="9987" max="9987" width="14" style="5" customWidth="1"/>
    <col min="9988" max="9988" width="32.5546875" style="5" customWidth="1"/>
    <col min="9989" max="9989" width="73.33203125" style="5" customWidth="1"/>
    <col min="9990" max="10238" width="8.88671875" style="5"/>
    <col min="10239" max="10239" width="18.44140625" style="5" bestFit="1" customWidth="1"/>
    <col min="10240" max="10240" width="18.33203125" style="5" bestFit="1" customWidth="1"/>
    <col min="10241" max="10242" width="10.88671875" style="5" customWidth="1"/>
    <col min="10243" max="10243" width="14" style="5" customWidth="1"/>
    <col min="10244" max="10244" width="32.5546875" style="5" customWidth="1"/>
    <col min="10245" max="10245" width="73.33203125" style="5" customWidth="1"/>
    <col min="10246" max="10494" width="8.88671875" style="5"/>
    <col min="10495" max="10495" width="18.44140625" style="5" bestFit="1" customWidth="1"/>
    <col min="10496" max="10496" width="18.33203125" style="5" bestFit="1" customWidth="1"/>
    <col min="10497" max="10498" width="10.88671875" style="5" customWidth="1"/>
    <col min="10499" max="10499" width="14" style="5" customWidth="1"/>
    <col min="10500" max="10500" width="32.5546875" style="5" customWidth="1"/>
    <col min="10501" max="10501" width="73.33203125" style="5" customWidth="1"/>
    <col min="10502" max="10750" width="8.88671875" style="5"/>
    <col min="10751" max="10751" width="18.44140625" style="5" bestFit="1" customWidth="1"/>
    <col min="10752" max="10752" width="18.33203125" style="5" bestFit="1" customWidth="1"/>
    <col min="10753" max="10754" width="10.88671875" style="5" customWidth="1"/>
    <col min="10755" max="10755" width="14" style="5" customWidth="1"/>
    <col min="10756" max="10756" width="32.5546875" style="5" customWidth="1"/>
    <col min="10757" max="10757" width="73.33203125" style="5" customWidth="1"/>
    <col min="10758" max="11006" width="8.88671875" style="5"/>
    <col min="11007" max="11007" width="18.44140625" style="5" bestFit="1" customWidth="1"/>
    <col min="11008" max="11008" width="18.33203125" style="5" bestFit="1" customWidth="1"/>
    <col min="11009" max="11010" width="10.88671875" style="5" customWidth="1"/>
    <col min="11011" max="11011" width="14" style="5" customWidth="1"/>
    <col min="11012" max="11012" width="32.5546875" style="5" customWidth="1"/>
    <col min="11013" max="11013" width="73.33203125" style="5" customWidth="1"/>
    <col min="11014" max="11262" width="8.88671875" style="5"/>
    <col min="11263" max="11263" width="18.44140625" style="5" bestFit="1" customWidth="1"/>
    <col min="11264" max="11264" width="18.33203125" style="5" bestFit="1" customWidth="1"/>
    <col min="11265" max="11266" width="10.88671875" style="5" customWidth="1"/>
    <col min="11267" max="11267" width="14" style="5" customWidth="1"/>
    <col min="11268" max="11268" width="32.5546875" style="5" customWidth="1"/>
    <col min="11269" max="11269" width="73.33203125" style="5" customWidth="1"/>
    <col min="11270" max="11518" width="8.88671875" style="5"/>
    <col min="11519" max="11519" width="18.44140625" style="5" bestFit="1" customWidth="1"/>
    <col min="11520" max="11520" width="18.33203125" style="5" bestFit="1" customWidth="1"/>
    <col min="11521" max="11522" width="10.88671875" style="5" customWidth="1"/>
    <col min="11523" max="11523" width="14" style="5" customWidth="1"/>
    <col min="11524" max="11524" width="32.5546875" style="5" customWidth="1"/>
    <col min="11525" max="11525" width="73.33203125" style="5" customWidth="1"/>
    <col min="11526" max="11774" width="8.88671875" style="5"/>
    <col min="11775" max="11775" width="18.44140625" style="5" bestFit="1" customWidth="1"/>
    <col min="11776" max="11776" width="18.33203125" style="5" bestFit="1" customWidth="1"/>
    <col min="11777" max="11778" width="10.88671875" style="5" customWidth="1"/>
    <col min="11779" max="11779" width="14" style="5" customWidth="1"/>
    <col min="11780" max="11780" width="32.5546875" style="5" customWidth="1"/>
    <col min="11781" max="11781" width="73.33203125" style="5" customWidth="1"/>
    <col min="11782" max="12030" width="8.88671875" style="5"/>
    <col min="12031" max="12031" width="18.44140625" style="5" bestFit="1" customWidth="1"/>
    <col min="12032" max="12032" width="18.33203125" style="5" bestFit="1" customWidth="1"/>
    <col min="12033" max="12034" width="10.88671875" style="5" customWidth="1"/>
    <col min="12035" max="12035" width="14" style="5" customWidth="1"/>
    <col min="12036" max="12036" width="32.5546875" style="5" customWidth="1"/>
    <col min="12037" max="12037" width="73.33203125" style="5" customWidth="1"/>
    <col min="12038" max="12286" width="8.88671875" style="5"/>
    <col min="12287" max="12287" width="18.44140625" style="5" bestFit="1" customWidth="1"/>
    <col min="12288" max="12288" width="18.33203125" style="5" bestFit="1" customWidth="1"/>
    <col min="12289" max="12290" width="10.88671875" style="5" customWidth="1"/>
    <col min="12291" max="12291" width="14" style="5" customWidth="1"/>
    <col min="12292" max="12292" width="32.5546875" style="5" customWidth="1"/>
    <col min="12293" max="12293" width="73.33203125" style="5" customWidth="1"/>
    <col min="12294" max="12542" width="8.88671875" style="5"/>
    <col min="12543" max="12543" width="18.44140625" style="5" bestFit="1" customWidth="1"/>
    <col min="12544" max="12544" width="18.33203125" style="5" bestFit="1" customWidth="1"/>
    <col min="12545" max="12546" width="10.88671875" style="5" customWidth="1"/>
    <col min="12547" max="12547" width="14" style="5" customWidth="1"/>
    <col min="12548" max="12548" width="32.5546875" style="5" customWidth="1"/>
    <col min="12549" max="12549" width="73.33203125" style="5" customWidth="1"/>
    <col min="12550" max="12798" width="8.88671875" style="5"/>
    <col min="12799" max="12799" width="18.44140625" style="5" bestFit="1" customWidth="1"/>
    <col min="12800" max="12800" width="18.33203125" style="5" bestFit="1" customWidth="1"/>
    <col min="12801" max="12802" width="10.88671875" style="5" customWidth="1"/>
    <col min="12803" max="12803" width="14" style="5" customWidth="1"/>
    <col min="12804" max="12804" width="32.5546875" style="5" customWidth="1"/>
    <col min="12805" max="12805" width="73.33203125" style="5" customWidth="1"/>
    <col min="12806" max="13054" width="8.88671875" style="5"/>
    <col min="13055" max="13055" width="18.44140625" style="5" bestFit="1" customWidth="1"/>
    <col min="13056" max="13056" width="18.33203125" style="5" bestFit="1" customWidth="1"/>
    <col min="13057" max="13058" width="10.88671875" style="5" customWidth="1"/>
    <col min="13059" max="13059" width="14" style="5" customWidth="1"/>
    <col min="13060" max="13060" width="32.5546875" style="5" customWidth="1"/>
    <col min="13061" max="13061" width="73.33203125" style="5" customWidth="1"/>
    <col min="13062" max="13310" width="8.88671875" style="5"/>
    <col min="13311" max="13311" width="18.44140625" style="5" bestFit="1" customWidth="1"/>
    <col min="13312" max="13312" width="18.33203125" style="5" bestFit="1" customWidth="1"/>
    <col min="13313" max="13314" width="10.88671875" style="5" customWidth="1"/>
    <col min="13315" max="13315" width="14" style="5" customWidth="1"/>
    <col min="13316" max="13316" width="32.5546875" style="5" customWidth="1"/>
    <col min="13317" max="13317" width="73.33203125" style="5" customWidth="1"/>
    <col min="13318" max="13566" width="8.88671875" style="5"/>
    <col min="13567" max="13567" width="18.44140625" style="5" bestFit="1" customWidth="1"/>
    <col min="13568" max="13568" width="18.33203125" style="5" bestFit="1" customWidth="1"/>
    <col min="13569" max="13570" width="10.88671875" style="5" customWidth="1"/>
    <col min="13571" max="13571" width="14" style="5" customWidth="1"/>
    <col min="13572" max="13572" width="32.5546875" style="5" customWidth="1"/>
    <col min="13573" max="13573" width="73.33203125" style="5" customWidth="1"/>
    <col min="13574" max="13822" width="8.88671875" style="5"/>
    <col min="13823" max="13823" width="18.44140625" style="5" bestFit="1" customWidth="1"/>
    <col min="13824" max="13824" width="18.33203125" style="5" bestFit="1" customWidth="1"/>
    <col min="13825" max="13826" width="10.88671875" style="5" customWidth="1"/>
    <col min="13827" max="13827" width="14" style="5" customWidth="1"/>
    <col min="13828" max="13828" width="32.5546875" style="5" customWidth="1"/>
    <col min="13829" max="13829" width="73.33203125" style="5" customWidth="1"/>
    <col min="13830" max="14078" width="8.88671875" style="5"/>
    <col min="14079" max="14079" width="18.44140625" style="5" bestFit="1" customWidth="1"/>
    <col min="14080" max="14080" width="18.33203125" style="5" bestFit="1" customWidth="1"/>
    <col min="14081" max="14082" width="10.88671875" style="5" customWidth="1"/>
    <col min="14083" max="14083" width="14" style="5" customWidth="1"/>
    <col min="14084" max="14084" width="32.5546875" style="5" customWidth="1"/>
    <col min="14085" max="14085" width="73.33203125" style="5" customWidth="1"/>
    <col min="14086" max="14334" width="8.88671875" style="5"/>
    <col min="14335" max="14335" width="18.44140625" style="5" bestFit="1" customWidth="1"/>
    <col min="14336" max="14336" width="18.33203125" style="5" bestFit="1" customWidth="1"/>
    <col min="14337" max="14338" width="10.88671875" style="5" customWidth="1"/>
    <col min="14339" max="14339" width="14" style="5" customWidth="1"/>
    <col min="14340" max="14340" width="32.5546875" style="5" customWidth="1"/>
    <col min="14341" max="14341" width="73.33203125" style="5" customWidth="1"/>
    <col min="14342" max="14590" width="8.88671875" style="5"/>
    <col min="14591" max="14591" width="18.44140625" style="5" bestFit="1" customWidth="1"/>
    <col min="14592" max="14592" width="18.33203125" style="5" bestFit="1" customWidth="1"/>
    <col min="14593" max="14594" width="10.88671875" style="5" customWidth="1"/>
    <col min="14595" max="14595" width="14" style="5" customWidth="1"/>
    <col min="14596" max="14596" width="32.5546875" style="5" customWidth="1"/>
    <col min="14597" max="14597" width="73.33203125" style="5" customWidth="1"/>
    <col min="14598" max="14846" width="8.88671875" style="5"/>
    <col min="14847" max="14847" width="18.44140625" style="5" bestFit="1" customWidth="1"/>
    <col min="14848" max="14848" width="18.33203125" style="5" bestFit="1" customWidth="1"/>
    <col min="14849" max="14850" width="10.88671875" style="5" customWidth="1"/>
    <col min="14851" max="14851" width="14" style="5" customWidth="1"/>
    <col min="14852" max="14852" width="32.5546875" style="5" customWidth="1"/>
    <col min="14853" max="14853" width="73.33203125" style="5" customWidth="1"/>
    <col min="14854" max="15102" width="8.88671875" style="5"/>
    <col min="15103" max="15103" width="18.44140625" style="5" bestFit="1" customWidth="1"/>
    <col min="15104" max="15104" width="18.33203125" style="5" bestFit="1" customWidth="1"/>
    <col min="15105" max="15106" width="10.88671875" style="5" customWidth="1"/>
    <col min="15107" max="15107" width="14" style="5" customWidth="1"/>
    <col min="15108" max="15108" width="32.5546875" style="5" customWidth="1"/>
    <col min="15109" max="15109" width="73.33203125" style="5" customWidth="1"/>
    <col min="15110" max="15358" width="8.88671875" style="5"/>
    <col min="15359" max="15359" width="18.44140625" style="5" bestFit="1" customWidth="1"/>
    <col min="15360" max="15360" width="18.33203125" style="5" bestFit="1" customWidth="1"/>
    <col min="15361" max="15362" width="10.88671875" style="5" customWidth="1"/>
    <col min="15363" max="15363" width="14" style="5" customWidth="1"/>
    <col min="15364" max="15364" width="32.5546875" style="5" customWidth="1"/>
    <col min="15365" max="15365" width="73.33203125" style="5" customWidth="1"/>
    <col min="15366" max="15614" width="8.88671875" style="5"/>
    <col min="15615" max="15615" width="18.44140625" style="5" bestFit="1" customWidth="1"/>
    <col min="15616" max="15616" width="18.33203125" style="5" bestFit="1" customWidth="1"/>
    <col min="15617" max="15618" width="10.88671875" style="5" customWidth="1"/>
    <col min="15619" max="15619" width="14" style="5" customWidth="1"/>
    <col min="15620" max="15620" width="32.5546875" style="5" customWidth="1"/>
    <col min="15621" max="15621" width="73.33203125" style="5" customWidth="1"/>
    <col min="15622" max="15870" width="8.88671875" style="5"/>
    <col min="15871" max="15871" width="18.44140625" style="5" bestFit="1" customWidth="1"/>
    <col min="15872" max="15872" width="18.33203125" style="5" bestFit="1" customWidth="1"/>
    <col min="15873" max="15874" width="10.88671875" style="5" customWidth="1"/>
    <col min="15875" max="15875" width="14" style="5" customWidth="1"/>
    <col min="15876" max="15876" width="32.5546875" style="5" customWidth="1"/>
    <col min="15877" max="15877" width="73.33203125" style="5" customWidth="1"/>
    <col min="15878" max="16126" width="8.88671875" style="5"/>
    <col min="16127" max="16127" width="18.44140625" style="5" bestFit="1" customWidth="1"/>
    <col min="16128" max="16128" width="18.33203125" style="5" bestFit="1" customWidth="1"/>
    <col min="16129" max="16130" width="10.88671875" style="5" customWidth="1"/>
    <col min="16131" max="16131" width="14" style="5" customWidth="1"/>
    <col min="16132" max="16132" width="32.5546875" style="5" customWidth="1"/>
    <col min="16133" max="16133" width="73.33203125" style="5" customWidth="1"/>
    <col min="16134" max="16384" width="8.88671875" style="5"/>
  </cols>
  <sheetData>
    <row r="1" spans="1:7" s="10" customFormat="1" ht="22.8">
      <c r="B1" s="11" t="s">
        <v>115</v>
      </c>
    </row>
    <row r="2" spans="1:7" s="10" customFormat="1" ht="22.8">
      <c r="B2" s="11" t="s">
        <v>84</v>
      </c>
      <c r="E2" s="12"/>
    </row>
    <row r="3" spans="1:7" s="10" customFormat="1" ht="22.8">
      <c r="B3" s="11"/>
      <c r="E3" s="12"/>
    </row>
    <row r="4" spans="1:7" s="10" customFormat="1" ht="15" customHeight="1">
      <c r="A4" s="13"/>
      <c r="C4" s="14" t="s">
        <v>95</v>
      </c>
      <c r="D4" s="78" t="str">
        <f>Jurors!D5</f>
        <v>3rd Quarter - June 2016</v>
      </c>
      <c r="E4" s="78"/>
      <c r="F4" s="14" t="s">
        <v>0</v>
      </c>
      <c r="G4" s="47" t="str">
        <f>Jurors!G5</f>
        <v>Michelle Levar</v>
      </c>
    </row>
    <row r="5" spans="1:7" s="10" customFormat="1" ht="15" customHeight="1">
      <c r="A5" s="13"/>
      <c r="C5" s="15" t="s">
        <v>3</v>
      </c>
      <c r="D5" s="79">
        <f>Jurors!D6</f>
        <v>1</v>
      </c>
      <c r="E5" s="79"/>
      <c r="F5" s="14" t="s">
        <v>1</v>
      </c>
      <c r="G5" s="48" t="str">
        <f>Jurors!G6</f>
        <v>321-633-7782</v>
      </c>
    </row>
    <row r="6" spans="1:7" s="10" customFormat="1" ht="15" customHeight="1">
      <c r="A6" s="13"/>
      <c r="C6" s="14" t="s">
        <v>2</v>
      </c>
      <c r="D6" s="79" t="str">
        <f>Jurors!D7</f>
        <v>Brevard</v>
      </c>
      <c r="E6" s="79"/>
      <c r="F6" s="14" t="s">
        <v>94</v>
      </c>
      <c r="G6" s="48" t="str">
        <f>Jurors!G7</f>
        <v>kim.reynolds@brevardclerk.us</v>
      </c>
    </row>
    <row r="7" spans="1:7" s="10" customFormat="1" ht="11.25" customHeight="1" thickBot="1">
      <c r="A7" s="13"/>
    </row>
    <row r="8" spans="1:7" ht="40.200000000000003">
      <c r="A8" s="6" t="s">
        <v>109</v>
      </c>
      <c r="B8" s="7" t="s">
        <v>104</v>
      </c>
      <c r="C8" s="8" t="s">
        <v>105</v>
      </c>
      <c r="D8" s="8" t="str">
        <f>'[1]Timeliness Quarterly'!E10</f>
        <v># of business days</v>
      </c>
      <c r="E8" s="8" t="s">
        <v>106</v>
      </c>
      <c r="F8" s="8" t="s">
        <v>107</v>
      </c>
      <c r="G8" s="9" t="s">
        <v>108</v>
      </c>
    </row>
    <row r="9" spans="1:7">
      <c r="A9" s="76" t="s">
        <v>110</v>
      </c>
      <c r="B9" s="63" t="s">
        <v>121</v>
      </c>
      <c r="C9" s="49">
        <v>1</v>
      </c>
      <c r="D9" s="50">
        <v>20</v>
      </c>
      <c r="E9" s="51">
        <f>Jurors!E15</f>
        <v>1</v>
      </c>
      <c r="F9" s="52">
        <f>Jurors!E16</f>
        <v>0</v>
      </c>
      <c r="G9" s="53">
        <f>Jurors!E17</f>
        <v>0</v>
      </c>
    </row>
    <row r="10" spans="1:7">
      <c r="A10" s="76"/>
      <c r="B10" s="63" t="s">
        <v>122</v>
      </c>
      <c r="C10" s="49">
        <v>1</v>
      </c>
      <c r="D10" s="50">
        <v>20</v>
      </c>
      <c r="E10" s="51">
        <f>Jurors!F15</f>
        <v>1</v>
      </c>
      <c r="F10" s="52">
        <f>Jurors!F16</f>
        <v>0</v>
      </c>
      <c r="G10" s="53">
        <f>Jurors!F17</f>
        <v>0</v>
      </c>
    </row>
    <row r="11" spans="1:7">
      <c r="A11" s="76"/>
      <c r="B11" s="63" t="s">
        <v>123</v>
      </c>
      <c r="C11" s="49">
        <v>1</v>
      </c>
      <c r="D11" s="50">
        <v>20</v>
      </c>
      <c r="E11" s="51">
        <f>Jurors!G15</f>
        <v>1</v>
      </c>
      <c r="F11" s="52">
        <f>Jurors!G16</f>
        <v>0</v>
      </c>
      <c r="G11" s="53">
        <f>Jurors!G17</f>
        <v>0</v>
      </c>
    </row>
    <row r="12" spans="1:7" ht="15" thickBot="1">
      <c r="A12" s="77"/>
      <c r="B12" s="64" t="s">
        <v>124</v>
      </c>
      <c r="C12" s="54">
        <v>1</v>
      </c>
      <c r="D12" s="55">
        <v>20</v>
      </c>
      <c r="E12" s="56">
        <f>Jurors!H15</f>
        <v>0</v>
      </c>
      <c r="F12" s="57">
        <f>Jurors!H16</f>
        <v>0</v>
      </c>
      <c r="G12" s="58">
        <f>Jurors!H17</f>
        <v>0</v>
      </c>
    </row>
  </sheetData>
  <sheetProtection algorithmName="SHA-512" hashValue="dFNvyrmg988hD1JbWASi97vU/Y5tun7MbeTW7SCNqjiycEwCAvEwUvXxLecdyIEBOGiwLHP/PPRTmTxPmCqs3Q==" saltValue="cqAxhbFwJHK6gwPR0tKEQw==" spinCount="100000" sheet="1" objects="1" scenarios="1" selectLockedCells="1" selectUnlockedCells="1"/>
  <mergeCells count="4">
    <mergeCell ref="A9:A12"/>
    <mergeCell ref="D4:E4"/>
    <mergeCell ref="D5:E5"/>
    <mergeCell ref="D6:E6"/>
  </mergeCells>
  <printOptions horizontalCentered="1"/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topLeftCell="A42" workbookViewId="0"/>
  </sheetViews>
  <sheetFormatPr defaultColWidth="9.109375" defaultRowHeight="14.4"/>
  <cols>
    <col min="1" max="1" width="9.88671875" style="59" bestFit="1" customWidth="1"/>
    <col min="2" max="2" width="12.33203125" style="59" bestFit="1" customWidth="1"/>
    <col min="3" max="3" width="25" style="59" bestFit="1" customWidth="1"/>
    <col min="4" max="4" width="22.6640625" style="59" bestFit="1" customWidth="1"/>
    <col min="5" max="16384" width="9.109375" style="59"/>
  </cols>
  <sheetData>
    <row r="1" spans="1:4" s="61" customFormat="1">
      <c r="A1" s="62" t="s">
        <v>114</v>
      </c>
      <c r="B1" s="62" t="s">
        <v>113</v>
      </c>
      <c r="C1" s="62" t="s">
        <v>112</v>
      </c>
      <c r="D1" s="62" t="s">
        <v>111</v>
      </c>
    </row>
    <row r="2" spans="1:4">
      <c r="A2" s="60" t="s">
        <v>116</v>
      </c>
      <c r="B2" s="60" t="s">
        <v>5</v>
      </c>
      <c r="C2" s="60">
        <v>21000</v>
      </c>
      <c r="D2" s="60">
        <v>2800</v>
      </c>
    </row>
    <row r="3" spans="1:4">
      <c r="A3" s="60" t="s">
        <v>116</v>
      </c>
      <c r="B3" s="60" t="s">
        <v>11</v>
      </c>
      <c r="C3" s="60">
        <v>2226</v>
      </c>
      <c r="D3" s="60">
        <v>246</v>
      </c>
    </row>
    <row r="4" spans="1:4">
      <c r="A4" s="60" t="s">
        <v>116</v>
      </c>
      <c r="B4" s="60" t="s">
        <v>12</v>
      </c>
      <c r="C4" s="60">
        <v>12000</v>
      </c>
      <c r="D4" s="60">
        <v>2500</v>
      </c>
    </row>
    <row r="5" spans="1:4">
      <c r="A5" s="60" t="s">
        <v>116</v>
      </c>
      <c r="B5" s="60" t="s">
        <v>13</v>
      </c>
      <c r="C5" s="60">
        <v>4000</v>
      </c>
      <c r="D5" s="60">
        <v>400</v>
      </c>
    </row>
    <row r="6" spans="1:4">
      <c r="A6" s="60" t="s">
        <v>116</v>
      </c>
      <c r="B6" s="60" t="s">
        <v>14</v>
      </c>
      <c r="C6" s="60">
        <v>68830</v>
      </c>
      <c r="D6" s="60">
        <v>13553</v>
      </c>
    </row>
    <row r="7" spans="1:4">
      <c r="A7" s="60" t="s">
        <v>116</v>
      </c>
      <c r="B7" s="60" t="s">
        <v>15</v>
      </c>
      <c r="C7" s="60">
        <v>130000</v>
      </c>
      <c r="D7" s="60">
        <v>17000</v>
      </c>
    </row>
    <row r="8" spans="1:4">
      <c r="A8" s="60" t="s">
        <v>116</v>
      </c>
      <c r="B8" s="60" t="s">
        <v>16</v>
      </c>
      <c r="C8" s="60">
        <v>1200</v>
      </c>
      <c r="D8" s="60">
        <v>110</v>
      </c>
    </row>
    <row r="9" spans="1:4">
      <c r="A9" s="60" t="s">
        <v>116</v>
      </c>
      <c r="B9" s="60" t="s">
        <v>17</v>
      </c>
      <c r="C9" s="60">
        <v>32000</v>
      </c>
      <c r="D9" s="60">
        <v>2800</v>
      </c>
    </row>
    <row r="10" spans="1:4">
      <c r="A10" s="60" t="s">
        <v>116</v>
      </c>
      <c r="B10" s="60" t="s">
        <v>18</v>
      </c>
      <c r="C10" s="60">
        <v>8000</v>
      </c>
      <c r="D10" s="60">
        <v>1500</v>
      </c>
    </row>
    <row r="11" spans="1:4">
      <c r="A11" s="60" t="s">
        <v>116</v>
      </c>
      <c r="B11" s="60" t="s">
        <v>19</v>
      </c>
      <c r="C11" s="60">
        <v>13000</v>
      </c>
      <c r="D11" s="60">
        <v>975</v>
      </c>
    </row>
    <row r="12" spans="1:4">
      <c r="A12" s="60" t="s">
        <v>116</v>
      </c>
      <c r="B12" s="60" t="s">
        <v>20</v>
      </c>
      <c r="C12" s="60">
        <v>32000</v>
      </c>
      <c r="D12" s="60">
        <v>5200</v>
      </c>
    </row>
    <row r="13" spans="1:4">
      <c r="A13" s="60" t="s">
        <v>116</v>
      </c>
      <c r="B13" s="60" t="s">
        <v>21</v>
      </c>
      <c r="C13" s="60">
        <v>7000</v>
      </c>
      <c r="D13" s="60">
        <v>750</v>
      </c>
    </row>
    <row r="14" spans="1:4">
      <c r="A14" s="60" t="s">
        <v>116</v>
      </c>
      <c r="B14" s="60" t="s">
        <v>22</v>
      </c>
      <c r="C14" s="60">
        <v>184341</v>
      </c>
      <c r="D14" s="60">
        <v>10190</v>
      </c>
    </row>
    <row r="15" spans="1:4">
      <c r="A15" s="60" t="s">
        <v>116</v>
      </c>
      <c r="B15" s="60" t="s">
        <v>23</v>
      </c>
      <c r="C15" s="60">
        <v>4800</v>
      </c>
      <c r="D15" s="60">
        <v>3200</v>
      </c>
    </row>
    <row r="16" spans="1:4">
      <c r="A16" s="60" t="s">
        <v>116</v>
      </c>
      <c r="B16" s="60" t="s">
        <v>24</v>
      </c>
      <c r="C16" s="60">
        <v>2050</v>
      </c>
      <c r="D16" s="60">
        <v>287</v>
      </c>
    </row>
    <row r="17" spans="1:4">
      <c r="A17" s="60" t="s">
        <v>116</v>
      </c>
      <c r="B17" s="60" t="s">
        <v>25</v>
      </c>
      <c r="C17" s="60">
        <v>59207</v>
      </c>
      <c r="D17" s="60">
        <v>11550</v>
      </c>
    </row>
    <row r="18" spans="1:4">
      <c r="A18" s="60" t="s">
        <v>116</v>
      </c>
      <c r="B18" s="60" t="s">
        <v>26</v>
      </c>
      <c r="C18" s="60">
        <v>56000</v>
      </c>
      <c r="D18" s="60">
        <v>7000</v>
      </c>
    </row>
    <row r="19" spans="1:4">
      <c r="A19" s="60" t="s">
        <v>116</v>
      </c>
      <c r="B19" s="60" t="s">
        <v>27</v>
      </c>
      <c r="C19" s="60">
        <v>5000</v>
      </c>
      <c r="D19" s="60">
        <v>600</v>
      </c>
    </row>
    <row r="20" spans="1:4">
      <c r="A20" s="60" t="s">
        <v>116</v>
      </c>
      <c r="B20" s="60" t="s">
        <v>28</v>
      </c>
      <c r="C20" s="60">
        <v>3600</v>
      </c>
      <c r="D20" s="60">
        <v>260</v>
      </c>
    </row>
    <row r="21" spans="1:4">
      <c r="A21" s="60" t="s">
        <v>116</v>
      </c>
      <c r="B21" s="60" t="s">
        <v>29</v>
      </c>
      <c r="C21" s="60">
        <v>6467</v>
      </c>
      <c r="D21" s="60">
        <v>715</v>
      </c>
    </row>
    <row r="22" spans="1:4">
      <c r="A22" s="60" t="s">
        <v>116</v>
      </c>
      <c r="B22" s="60" t="s">
        <v>30</v>
      </c>
      <c r="C22" s="60">
        <v>1500</v>
      </c>
      <c r="D22" s="60">
        <v>400</v>
      </c>
    </row>
    <row r="23" spans="1:4">
      <c r="A23" s="60" t="s">
        <v>116</v>
      </c>
      <c r="B23" s="60" t="s">
        <v>31</v>
      </c>
      <c r="C23" s="60">
        <v>7240</v>
      </c>
      <c r="D23" s="60">
        <v>283</v>
      </c>
    </row>
    <row r="24" spans="1:4">
      <c r="A24" s="60" t="s">
        <v>116</v>
      </c>
      <c r="B24" s="60" t="s">
        <v>32</v>
      </c>
      <c r="C24" s="60">
        <v>1600</v>
      </c>
      <c r="D24" s="60">
        <v>200</v>
      </c>
    </row>
    <row r="25" spans="1:4">
      <c r="A25" s="60" t="s">
        <v>116</v>
      </c>
      <c r="B25" s="60" t="s">
        <v>33</v>
      </c>
      <c r="C25" s="60">
        <v>1350</v>
      </c>
      <c r="D25" s="60">
        <v>185</v>
      </c>
    </row>
    <row r="26" spans="1:4">
      <c r="A26" s="60" t="s">
        <v>116</v>
      </c>
      <c r="B26" s="60" t="s">
        <v>34</v>
      </c>
      <c r="C26" s="60">
        <v>3000</v>
      </c>
      <c r="D26" s="60">
        <v>300</v>
      </c>
    </row>
    <row r="27" spans="1:4">
      <c r="A27" s="60" t="s">
        <v>116</v>
      </c>
      <c r="B27" s="60" t="s">
        <v>35</v>
      </c>
      <c r="C27" s="60">
        <v>14000</v>
      </c>
      <c r="D27" s="60">
        <v>1000</v>
      </c>
    </row>
    <row r="28" spans="1:4">
      <c r="A28" s="60" t="s">
        <v>116</v>
      </c>
      <c r="B28" s="60" t="s">
        <v>36</v>
      </c>
      <c r="C28" s="60">
        <v>26400</v>
      </c>
      <c r="D28" s="60">
        <v>1710</v>
      </c>
    </row>
    <row r="29" spans="1:4">
      <c r="A29" s="60" t="s">
        <v>116</v>
      </c>
      <c r="B29" s="60" t="s">
        <v>37</v>
      </c>
      <c r="C29" s="60">
        <v>5500</v>
      </c>
      <c r="D29" s="60">
        <v>800</v>
      </c>
    </row>
    <row r="30" spans="1:4">
      <c r="A30" s="60" t="s">
        <v>116</v>
      </c>
      <c r="B30" s="60" t="s">
        <v>38</v>
      </c>
      <c r="C30" s="60">
        <v>108017</v>
      </c>
      <c r="D30" s="60">
        <v>12434</v>
      </c>
    </row>
    <row r="31" spans="1:4">
      <c r="A31" s="60" t="s">
        <v>116</v>
      </c>
      <c r="B31" s="60" t="s">
        <v>39</v>
      </c>
      <c r="C31" s="60">
        <v>1300</v>
      </c>
      <c r="D31" s="60">
        <v>182</v>
      </c>
    </row>
    <row r="32" spans="1:4">
      <c r="A32" s="60" t="s">
        <v>116</v>
      </c>
      <c r="B32" s="60" t="s">
        <v>40</v>
      </c>
      <c r="C32" s="60">
        <v>17300</v>
      </c>
      <c r="D32" s="60">
        <v>1944</v>
      </c>
    </row>
    <row r="33" spans="1:4">
      <c r="A33" s="60" t="s">
        <v>116</v>
      </c>
      <c r="B33" s="60" t="s">
        <v>41</v>
      </c>
      <c r="C33" s="60">
        <v>1521</v>
      </c>
      <c r="D33" s="60">
        <v>100</v>
      </c>
    </row>
    <row r="34" spans="1:4">
      <c r="A34" s="60" t="s">
        <v>116</v>
      </c>
      <c r="B34" s="60" t="s">
        <v>42</v>
      </c>
      <c r="C34" s="60">
        <v>2116</v>
      </c>
      <c r="D34" s="60">
        <v>288</v>
      </c>
    </row>
    <row r="35" spans="1:4">
      <c r="A35" s="60" t="s">
        <v>116</v>
      </c>
      <c r="B35" s="60" t="s">
        <v>43</v>
      </c>
      <c r="C35" s="60">
        <v>400</v>
      </c>
      <c r="D35" s="60">
        <v>50</v>
      </c>
    </row>
    <row r="36" spans="1:4">
      <c r="A36" s="60" t="s">
        <v>116</v>
      </c>
      <c r="B36" s="60" t="s">
        <v>44</v>
      </c>
      <c r="C36" s="60">
        <v>25000</v>
      </c>
      <c r="D36" s="60">
        <v>1600</v>
      </c>
    </row>
    <row r="37" spans="1:4">
      <c r="A37" s="60" t="s">
        <v>116</v>
      </c>
      <c r="B37" s="60" t="s">
        <v>45</v>
      </c>
      <c r="C37" s="60">
        <v>130000</v>
      </c>
      <c r="D37" s="60">
        <v>625</v>
      </c>
    </row>
    <row r="38" spans="1:4">
      <c r="A38" s="60" t="s">
        <v>116</v>
      </c>
      <c r="B38" s="60" t="s">
        <v>46</v>
      </c>
      <c r="C38" s="60">
        <v>40000</v>
      </c>
      <c r="D38" s="60">
        <v>4600</v>
      </c>
    </row>
    <row r="39" spans="1:4">
      <c r="A39" s="60" t="s">
        <v>116</v>
      </c>
      <c r="B39" s="60" t="s">
        <v>47</v>
      </c>
      <c r="C39" s="60">
        <v>11860</v>
      </c>
      <c r="D39" s="60">
        <v>700</v>
      </c>
    </row>
    <row r="40" spans="1:4">
      <c r="A40" s="60" t="s">
        <v>116</v>
      </c>
      <c r="B40" s="60" t="s">
        <v>48</v>
      </c>
      <c r="C40" s="60">
        <v>2508</v>
      </c>
      <c r="D40" s="60">
        <v>240</v>
      </c>
    </row>
    <row r="41" spans="1:4">
      <c r="A41" s="60" t="s">
        <v>116</v>
      </c>
      <c r="B41" s="60" t="s">
        <v>49</v>
      </c>
      <c r="C41" s="60">
        <v>1550</v>
      </c>
      <c r="D41" s="60">
        <v>160</v>
      </c>
    </row>
    <row r="42" spans="1:4">
      <c r="A42" s="60" t="s">
        <v>116</v>
      </c>
      <c r="B42" s="60" t="s">
        <v>50</v>
      </c>
      <c r="C42" s="60">
        <v>26000</v>
      </c>
      <c r="D42" s="60">
        <v>4400</v>
      </c>
    </row>
    <row r="43" spans="1:4">
      <c r="A43" s="60" t="s">
        <v>116</v>
      </c>
      <c r="B43" s="60" t="s">
        <v>51</v>
      </c>
      <c r="C43" s="60">
        <v>26187</v>
      </c>
      <c r="D43" s="60">
        <v>5143</v>
      </c>
    </row>
    <row r="44" spans="1:4">
      <c r="A44" s="60" t="s">
        <v>116</v>
      </c>
      <c r="B44" s="60" t="s">
        <v>52</v>
      </c>
      <c r="C44" s="60">
        <v>16718</v>
      </c>
      <c r="D44" s="60">
        <v>2378</v>
      </c>
    </row>
    <row r="45" spans="1:4">
      <c r="A45" s="60" t="s">
        <v>116</v>
      </c>
      <c r="B45" s="60" t="s">
        <v>53</v>
      </c>
      <c r="C45" s="60">
        <v>33500</v>
      </c>
      <c r="D45" s="60">
        <v>1800</v>
      </c>
    </row>
    <row r="46" spans="1:4">
      <c r="A46" s="60" t="s">
        <v>116</v>
      </c>
      <c r="B46" s="60" t="s">
        <v>54</v>
      </c>
      <c r="C46" s="60">
        <v>4300</v>
      </c>
      <c r="D46" s="60">
        <v>623</v>
      </c>
    </row>
    <row r="47" spans="1:4">
      <c r="A47" s="60" t="s">
        <v>116</v>
      </c>
      <c r="B47" s="60" t="s">
        <v>55</v>
      </c>
      <c r="C47" s="60">
        <v>16000</v>
      </c>
      <c r="D47" s="60">
        <v>1600</v>
      </c>
    </row>
    <row r="48" spans="1:4">
      <c r="A48" s="60" t="s">
        <v>116</v>
      </c>
      <c r="B48" s="60" t="s">
        <v>56</v>
      </c>
      <c r="C48" s="60">
        <v>11634</v>
      </c>
      <c r="D48" s="60">
        <v>834</v>
      </c>
    </row>
    <row r="49" spans="1:4">
      <c r="A49" s="60" t="s">
        <v>116</v>
      </c>
      <c r="B49" s="60" t="s">
        <v>57</v>
      </c>
      <c r="C49" s="60">
        <v>150000</v>
      </c>
      <c r="D49" s="60">
        <v>15000</v>
      </c>
    </row>
    <row r="50" spans="1:4">
      <c r="A50" s="60" t="s">
        <v>116</v>
      </c>
      <c r="B50" s="60" t="s">
        <v>58</v>
      </c>
      <c r="C50" s="60">
        <v>50200</v>
      </c>
      <c r="D50" s="60">
        <v>7000</v>
      </c>
    </row>
    <row r="51" spans="1:4">
      <c r="A51" s="60" t="s">
        <v>116</v>
      </c>
      <c r="B51" s="60" t="s">
        <v>59</v>
      </c>
      <c r="C51" s="60">
        <v>168000</v>
      </c>
      <c r="D51" s="60">
        <v>20500</v>
      </c>
    </row>
    <row r="52" spans="1:4">
      <c r="A52" s="60" t="s">
        <v>116</v>
      </c>
      <c r="B52" s="60" t="s">
        <v>60</v>
      </c>
      <c r="C52" s="60">
        <v>36600</v>
      </c>
      <c r="D52" s="60">
        <v>5400</v>
      </c>
    </row>
    <row r="53" spans="1:4">
      <c r="A53" s="60" t="s">
        <v>116</v>
      </c>
      <c r="B53" s="60" t="s">
        <v>61</v>
      </c>
      <c r="C53" s="60">
        <v>68026</v>
      </c>
      <c r="D53" s="60">
        <v>16466</v>
      </c>
    </row>
    <row r="54" spans="1:4">
      <c r="A54" s="60" t="s">
        <v>116</v>
      </c>
      <c r="B54" s="60" t="s">
        <v>62</v>
      </c>
      <c r="C54" s="60">
        <v>80000</v>
      </c>
      <c r="D54" s="60">
        <v>7700</v>
      </c>
    </row>
    <row r="55" spans="1:4">
      <c r="A55" s="60" t="s">
        <v>116</v>
      </c>
      <c r="B55" s="60" t="s">
        <v>63</v>
      </c>
      <c r="C55" s="60">
        <v>4600</v>
      </c>
      <c r="D55" s="60">
        <v>800</v>
      </c>
    </row>
    <row r="56" spans="1:4">
      <c r="A56" s="60" t="s">
        <v>116</v>
      </c>
      <c r="B56" s="60" t="s">
        <v>64</v>
      </c>
      <c r="C56" s="60">
        <v>16200</v>
      </c>
      <c r="D56" s="60">
        <v>2767</v>
      </c>
    </row>
    <row r="57" spans="1:4">
      <c r="A57" s="60" t="s">
        <v>116</v>
      </c>
      <c r="B57" s="60" t="s">
        <v>65</v>
      </c>
      <c r="C57" s="60">
        <v>74492</v>
      </c>
      <c r="D57" s="60">
        <v>11624</v>
      </c>
    </row>
    <row r="58" spans="1:4">
      <c r="A58" s="60" t="s">
        <v>116</v>
      </c>
      <c r="B58" s="60" t="s">
        <v>66</v>
      </c>
      <c r="C58" s="60">
        <v>26000</v>
      </c>
      <c r="D58" s="60">
        <v>0</v>
      </c>
    </row>
    <row r="59" spans="1:4">
      <c r="A59" s="60" t="s">
        <v>116</v>
      </c>
      <c r="B59" s="60" t="s">
        <v>67</v>
      </c>
      <c r="C59" s="60">
        <v>5100</v>
      </c>
      <c r="D59" s="60">
        <v>660</v>
      </c>
    </row>
    <row r="60" spans="1:4">
      <c r="A60" s="60" t="s">
        <v>116</v>
      </c>
      <c r="B60" s="60" t="s">
        <v>68</v>
      </c>
      <c r="C60" s="60">
        <v>32000</v>
      </c>
      <c r="D60" s="60">
        <v>6200</v>
      </c>
    </row>
    <row r="61" spans="1:4">
      <c r="A61" s="60" t="s">
        <v>116</v>
      </c>
      <c r="B61" s="60" t="s">
        <v>69</v>
      </c>
      <c r="C61" s="60">
        <v>4500</v>
      </c>
      <c r="D61" s="60">
        <v>750</v>
      </c>
    </row>
    <row r="62" spans="1:4">
      <c r="A62" s="60" t="s">
        <v>116</v>
      </c>
      <c r="B62" s="60" t="s">
        <v>70</v>
      </c>
      <c r="C62" s="60">
        <v>2935</v>
      </c>
      <c r="D62" s="60">
        <v>653</v>
      </c>
    </row>
    <row r="63" spans="1:4">
      <c r="A63" s="60" t="s">
        <v>116</v>
      </c>
      <c r="B63" s="60" t="s">
        <v>71</v>
      </c>
      <c r="C63" s="60">
        <v>2500</v>
      </c>
      <c r="D63" s="60">
        <v>200</v>
      </c>
    </row>
    <row r="64" spans="1:4">
      <c r="A64" s="60" t="s">
        <v>116</v>
      </c>
      <c r="B64" s="60" t="s">
        <v>72</v>
      </c>
      <c r="C64" s="60">
        <v>1200</v>
      </c>
      <c r="D64" s="60">
        <v>250</v>
      </c>
    </row>
    <row r="65" spans="1:4">
      <c r="A65" s="60" t="s">
        <v>116</v>
      </c>
      <c r="B65" s="60" t="s">
        <v>73</v>
      </c>
      <c r="C65" s="60">
        <v>27194</v>
      </c>
      <c r="D65" s="60">
        <v>4320</v>
      </c>
    </row>
    <row r="66" spans="1:4">
      <c r="A66" s="60" t="s">
        <v>116</v>
      </c>
      <c r="B66" s="60" t="s">
        <v>74</v>
      </c>
      <c r="C66" s="60">
        <v>2500</v>
      </c>
      <c r="D66" s="60">
        <v>100</v>
      </c>
    </row>
    <row r="67" spans="1:4">
      <c r="A67" s="60" t="s">
        <v>116</v>
      </c>
      <c r="B67" s="60" t="s">
        <v>75</v>
      </c>
      <c r="C67" s="60">
        <v>5750</v>
      </c>
      <c r="D67" s="60">
        <v>1200</v>
      </c>
    </row>
    <row r="68" spans="1:4">
      <c r="A68" s="60" t="s">
        <v>116</v>
      </c>
      <c r="B68" s="60" t="s">
        <v>76</v>
      </c>
      <c r="C68" s="60">
        <v>2200</v>
      </c>
      <c r="D68" s="60">
        <v>350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Jurors</vt:lpstr>
      <vt:lpstr>Action Plan Summary</vt:lpstr>
      <vt:lpstr>DownloadBudgetData (1)</vt:lpstr>
      <vt:lpstr>Sheet1</vt:lpstr>
      <vt:lpstr>Jurors!Print_Area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LisaDaws</dc:creator>
  <cp:lastModifiedBy>Kim Reynolds</cp:lastModifiedBy>
  <cp:lastPrinted>2016-07-20T13:18:41Z</cp:lastPrinted>
  <dcterms:created xsi:type="dcterms:W3CDTF">1996-10-14T23:33:28Z</dcterms:created>
  <dcterms:modified xsi:type="dcterms:W3CDTF">2016-07-20T13:19:07Z</dcterms:modified>
</cp:coreProperties>
</file>