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1352" windowHeight="7680" activeTab="12"/>
  </bookViews>
  <sheets>
    <sheet name="JAN16" sheetId="1" r:id="rId1"/>
    <sheet name="FEB16" sheetId="2" r:id="rId2"/>
    <sheet name="MAR16" sheetId="3" r:id="rId3"/>
    <sheet name="APR16" sheetId="12" r:id="rId4"/>
    <sheet name="MAY16" sheetId="11" r:id="rId5"/>
    <sheet name="JUN16" sheetId="10" r:id="rId6"/>
    <sheet name="JUL16" sheetId="9" r:id="rId7"/>
    <sheet name="AUG16" sheetId="8" r:id="rId8"/>
    <sheet name="SEP16" sheetId="7" r:id="rId9"/>
    <sheet name="OCT16" sheetId="6" r:id="rId10"/>
    <sheet name="NOV16" sheetId="5" r:id="rId11"/>
    <sheet name="DEC16" sheetId="13" r:id="rId12"/>
    <sheet name="SUMMARY16" sheetId="14" r:id="rId13"/>
  </sheets>
  <definedNames>
    <definedName name="_xlnm.Print_Area" localSheetId="11">'DEC16'!$A$1:$K$29</definedName>
    <definedName name="_xlnm.Print_Area" localSheetId="0">'JAN16'!$A$1:$L$29</definedName>
    <definedName name="_xlnm.Print_Area" localSheetId="6">'JUL16'!$A$1:$K$29</definedName>
    <definedName name="_xlnm.Print_Area" localSheetId="2">'MAR16'!$A$1:$K$29</definedName>
    <definedName name="_xlnm.Print_Area" localSheetId="10">'NOV16'!$A$1:$L$29</definedName>
  </definedNames>
  <calcPr calcId="145621"/>
</workbook>
</file>

<file path=xl/calcChain.xml><?xml version="1.0" encoding="utf-8"?>
<calcChain xmlns="http://schemas.openxmlformats.org/spreadsheetml/2006/main">
  <c r="F16" i="13" l="1"/>
  <c r="E16" i="13"/>
  <c r="E25" i="5" l="1"/>
  <c r="F16" i="5"/>
  <c r="F16" i="7" l="1"/>
  <c r="F16" i="9" l="1"/>
  <c r="F16" i="11" l="1"/>
  <c r="D16" i="11"/>
  <c r="D16" i="3" l="1"/>
  <c r="H24" i="3" l="1"/>
  <c r="H23" i="3"/>
  <c r="H22" i="3"/>
  <c r="H21" i="3"/>
  <c r="H20" i="3"/>
  <c r="H19" i="3"/>
  <c r="H19" i="10"/>
  <c r="H18" i="3"/>
  <c r="H15" i="3"/>
  <c r="H14" i="3"/>
  <c r="H13" i="3"/>
  <c r="H12" i="3"/>
  <c r="H11" i="3"/>
  <c r="H10" i="3"/>
  <c r="H9" i="3"/>
  <c r="H8" i="3"/>
  <c r="H7" i="3"/>
  <c r="H24" i="2"/>
  <c r="H23" i="2"/>
  <c r="H22" i="2"/>
  <c r="H21" i="2"/>
  <c r="H20" i="2"/>
  <c r="H19" i="2"/>
  <c r="H18" i="2"/>
  <c r="H15" i="2"/>
  <c r="H14" i="2"/>
  <c r="H13" i="2"/>
  <c r="H12" i="2"/>
  <c r="H11" i="2"/>
  <c r="H10" i="2"/>
  <c r="H9" i="2"/>
  <c r="H8" i="2"/>
  <c r="H7" i="2"/>
  <c r="G25" i="3"/>
  <c r="F25" i="3"/>
  <c r="E25" i="3"/>
  <c r="D25" i="3"/>
  <c r="G16" i="3"/>
  <c r="H16" i="3" s="1"/>
  <c r="F16" i="3"/>
  <c r="E16" i="3"/>
  <c r="F25" i="2"/>
  <c r="H25" i="2" s="1"/>
  <c r="F25" i="1"/>
  <c r="E25" i="2"/>
  <c r="H16" i="2"/>
  <c r="F16" i="2"/>
  <c r="E16" i="2"/>
  <c r="G25" i="2"/>
  <c r="G16" i="2"/>
  <c r="D29" i="2"/>
  <c r="D25" i="2"/>
  <c r="D16" i="2"/>
  <c r="H25" i="3" l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F16" i="1" l="1"/>
  <c r="E25" i="1"/>
  <c r="E16" i="1"/>
  <c r="G25" i="1"/>
  <c r="G16" i="1"/>
  <c r="D25" i="1"/>
  <c r="D16" i="1"/>
  <c r="G27" i="14" l="1"/>
  <c r="F27" i="14"/>
  <c r="E27" i="14"/>
  <c r="D27" i="14"/>
  <c r="G19" i="14"/>
  <c r="G20" i="14"/>
  <c r="G21" i="14"/>
  <c r="G22" i="14"/>
  <c r="G23" i="14"/>
  <c r="G24" i="14"/>
  <c r="G18" i="14"/>
  <c r="F19" i="14"/>
  <c r="F20" i="14"/>
  <c r="F21" i="14"/>
  <c r="F22" i="14"/>
  <c r="F23" i="14"/>
  <c r="F24" i="14"/>
  <c r="F18" i="14"/>
  <c r="E19" i="14"/>
  <c r="E20" i="14"/>
  <c r="E21" i="14"/>
  <c r="E22" i="14"/>
  <c r="E23" i="14"/>
  <c r="E24" i="14"/>
  <c r="E18" i="14"/>
  <c r="D19" i="14"/>
  <c r="D20" i="14"/>
  <c r="D21" i="14"/>
  <c r="D22" i="14"/>
  <c r="D23" i="14"/>
  <c r="D24" i="14"/>
  <c r="D18" i="14"/>
  <c r="F7" i="14"/>
  <c r="G8" i="14"/>
  <c r="G9" i="14"/>
  <c r="G10" i="14"/>
  <c r="G11" i="14"/>
  <c r="G12" i="14"/>
  <c r="G13" i="14"/>
  <c r="G14" i="14"/>
  <c r="G15" i="14"/>
  <c r="G7" i="14"/>
  <c r="F9" i="14"/>
  <c r="F10" i="14"/>
  <c r="F11" i="14"/>
  <c r="F12" i="14"/>
  <c r="F13" i="14"/>
  <c r="F14" i="14"/>
  <c r="F15" i="14"/>
  <c r="E8" i="14"/>
  <c r="E9" i="14"/>
  <c r="E10" i="14"/>
  <c r="E11" i="14"/>
  <c r="E12" i="14"/>
  <c r="E13" i="14"/>
  <c r="E14" i="14"/>
  <c r="E15" i="14"/>
  <c r="D8" i="14"/>
  <c r="J8" i="14" s="1"/>
  <c r="D9" i="14"/>
  <c r="D10" i="14"/>
  <c r="I10" i="14" s="1"/>
  <c r="D11" i="14"/>
  <c r="D12" i="14"/>
  <c r="J12" i="14" s="1"/>
  <c r="D13" i="14"/>
  <c r="D14" i="14"/>
  <c r="D15" i="14"/>
  <c r="D7" i="14"/>
  <c r="L27" i="13"/>
  <c r="K27" i="13"/>
  <c r="J27" i="13"/>
  <c r="I27" i="13"/>
  <c r="G25" i="13"/>
  <c r="F25" i="13"/>
  <c r="F29" i="13" s="1"/>
  <c r="E25" i="13"/>
  <c r="D25" i="13"/>
  <c r="K24" i="13"/>
  <c r="J24" i="13"/>
  <c r="I24" i="13"/>
  <c r="H24" i="13"/>
  <c r="L24" i="13" s="1"/>
  <c r="K23" i="13"/>
  <c r="J23" i="13"/>
  <c r="I23" i="13"/>
  <c r="H23" i="13"/>
  <c r="L23" i="13" s="1"/>
  <c r="K22" i="13"/>
  <c r="J22" i="13"/>
  <c r="I22" i="13"/>
  <c r="H22" i="13"/>
  <c r="L22" i="13" s="1"/>
  <c r="K21" i="13"/>
  <c r="J21" i="13"/>
  <c r="I21" i="13"/>
  <c r="H21" i="13"/>
  <c r="L21" i="13" s="1"/>
  <c r="K20" i="13"/>
  <c r="J20" i="13"/>
  <c r="I20" i="13"/>
  <c r="H20" i="13"/>
  <c r="L20" i="13" s="1"/>
  <c r="K19" i="13"/>
  <c r="J19" i="13"/>
  <c r="I19" i="13"/>
  <c r="H19" i="13"/>
  <c r="L19" i="13" s="1"/>
  <c r="K18" i="13"/>
  <c r="J18" i="13"/>
  <c r="I18" i="13"/>
  <c r="H18" i="13"/>
  <c r="L18" i="13" s="1"/>
  <c r="G16" i="13"/>
  <c r="G29" i="13" s="1"/>
  <c r="D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L8" i="13" s="1"/>
  <c r="J8" i="13"/>
  <c r="I8" i="13"/>
  <c r="H8" i="13"/>
  <c r="K7" i="13"/>
  <c r="J7" i="13"/>
  <c r="I7" i="13"/>
  <c r="H7" i="13"/>
  <c r="H16" i="13" s="1"/>
  <c r="L27" i="5"/>
  <c r="K27" i="5"/>
  <c r="J27" i="5"/>
  <c r="I27" i="5"/>
  <c r="G25" i="5"/>
  <c r="F25" i="5"/>
  <c r="F29" i="5" s="1"/>
  <c r="D25" i="5"/>
  <c r="K24" i="5"/>
  <c r="J24" i="5"/>
  <c r="I24" i="5"/>
  <c r="H24" i="5"/>
  <c r="L24" i="5" s="1"/>
  <c r="K23" i="5"/>
  <c r="J23" i="5"/>
  <c r="I23" i="5"/>
  <c r="H23" i="5"/>
  <c r="L23" i="5" s="1"/>
  <c r="K22" i="5"/>
  <c r="J22" i="5"/>
  <c r="I22" i="5"/>
  <c r="H22" i="5"/>
  <c r="L22" i="5" s="1"/>
  <c r="K21" i="5"/>
  <c r="J21" i="5"/>
  <c r="I21" i="5"/>
  <c r="H21" i="5"/>
  <c r="L21" i="5" s="1"/>
  <c r="K20" i="5"/>
  <c r="J20" i="5"/>
  <c r="I20" i="5"/>
  <c r="H20" i="5"/>
  <c r="L20" i="5" s="1"/>
  <c r="K19" i="5"/>
  <c r="J19" i="5"/>
  <c r="I19" i="5"/>
  <c r="H19" i="5"/>
  <c r="L19" i="5" s="1"/>
  <c r="K18" i="5"/>
  <c r="J18" i="5"/>
  <c r="I18" i="5"/>
  <c r="H18" i="5"/>
  <c r="L18" i="5" s="1"/>
  <c r="G16" i="5"/>
  <c r="G29" i="5" s="1"/>
  <c r="E16" i="5"/>
  <c r="D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L9" i="5" s="1"/>
  <c r="H9" i="5"/>
  <c r="K8" i="5"/>
  <c r="J8" i="5"/>
  <c r="I8" i="5"/>
  <c r="H8" i="5"/>
  <c r="K7" i="5"/>
  <c r="J7" i="5"/>
  <c r="I7" i="5"/>
  <c r="H7" i="5"/>
  <c r="H16" i="5" s="1"/>
  <c r="L27" i="6"/>
  <c r="K27" i="6"/>
  <c r="J27" i="6"/>
  <c r="I27" i="6"/>
  <c r="G25" i="6"/>
  <c r="F25" i="6"/>
  <c r="F29" i="6" s="1"/>
  <c r="E25" i="6"/>
  <c r="D25" i="6"/>
  <c r="K24" i="6"/>
  <c r="J24" i="6"/>
  <c r="I24" i="6"/>
  <c r="H24" i="6"/>
  <c r="L24" i="6" s="1"/>
  <c r="K23" i="6"/>
  <c r="J23" i="6"/>
  <c r="I23" i="6"/>
  <c r="H23" i="6"/>
  <c r="L23" i="6" s="1"/>
  <c r="K22" i="6"/>
  <c r="J22" i="6"/>
  <c r="I22" i="6"/>
  <c r="H22" i="6"/>
  <c r="L22" i="6" s="1"/>
  <c r="K21" i="6"/>
  <c r="J21" i="6"/>
  <c r="I21" i="6"/>
  <c r="H21" i="6"/>
  <c r="L21" i="6" s="1"/>
  <c r="K20" i="6"/>
  <c r="J20" i="6"/>
  <c r="I20" i="6"/>
  <c r="H20" i="6"/>
  <c r="L20" i="6" s="1"/>
  <c r="K19" i="6"/>
  <c r="J19" i="6"/>
  <c r="I19" i="6"/>
  <c r="H19" i="6"/>
  <c r="L19" i="6" s="1"/>
  <c r="K18" i="6"/>
  <c r="J18" i="6"/>
  <c r="I18" i="6"/>
  <c r="H18" i="6"/>
  <c r="L18" i="6" s="1"/>
  <c r="G16" i="6"/>
  <c r="G29" i="6" s="1"/>
  <c r="E16" i="6"/>
  <c r="E29" i="6" s="1"/>
  <c r="D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L12" i="6" s="1"/>
  <c r="I12" i="6"/>
  <c r="H12" i="6"/>
  <c r="K11" i="6"/>
  <c r="L11" i="6" s="1"/>
  <c r="J11" i="6"/>
  <c r="I11" i="6"/>
  <c r="H11" i="6"/>
  <c r="K10" i="6"/>
  <c r="J10" i="6"/>
  <c r="I10" i="6"/>
  <c r="H10" i="6"/>
  <c r="K9" i="6"/>
  <c r="J9" i="6"/>
  <c r="I9" i="6"/>
  <c r="H9" i="6"/>
  <c r="L8" i="6"/>
  <c r="K8" i="6"/>
  <c r="J8" i="6"/>
  <c r="I8" i="6"/>
  <c r="H8" i="6"/>
  <c r="K7" i="6"/>
  <c r="L7" i="6" s="1"/>
  <c r="J7" i="6"/>
  <c r="I7" i="6"/>
  <c r="H7" i="6"/>
  <c r="F29" i="7"/>
  <c r="L27" i="7"/>
  <c r="K27" i="7"/>
  <c r="J27" i="7"/>
  <c r="I27" i="7"/>
  <c r="G25" i="7"/>
  <c r="F25" i="7"/>
  <c r="E25" i="7"/>
  <c r="D25" i="7"/>
  <c r="K24" i="7"/>
  <c r="J24" i="7"/>
  <c r="I24" i="7"/>
  <c r="H24" i="7"/>
  <c r="L24" i="7" s="1"/>
  <c r="K23" i="7"/>
  <c r="J23" i="7"/>
  <c r="I23" i="7"/>
  <c r="H23" i="7"/>
  <c r="L23" i="7" s="1"/>
  <c r="K22" i="7"/>
  <c r="J22" i="7"/>
  <c r="I22" i="7"/>
  <c r="H22" i="7"/>
  <c r="L22" i="7" s="1"/>
  <c r="K21" i="7"/>
  <c r="J21" i="7"/>
  <c r="I21" i="7"/>
  <c r="H21" i="7"/>
  <c r="L21" i="7" s="1"/>
  <c r="K20" i="7"/>
  <c r="J20" i="7"/>
  <c r="I20" i="7"/>
  <c r="H20" i="7"/>
  <c r="L20" i="7" s="1"/>
  <c r="K19" i="7"/>
  <c r="J19" i="7"/>
  <c r="I19" i="7"/>
  <c r="H19" i="7"/>
  <c r="L19" i="7" s="1"/>
  <c r="K18" i="7"/>
  <c r="J18" i="7"/>
  <c r="I18" i="7"/>
  <c r="H18" i="7"/>
  <c r="L18" i="7" s="1"/>
  <c r="G16" i="7"/>
  <c r="G29" i="7" s="1"/>
  <c r="E16" i="7"/>
  <c r="D16" i="7"/>
  <c r="K15" i="7"/>
  <c r="J15" i="7"/>
  <c r="I15" i="7"/>
  <c r="L15" i="7" s="1"/>
  <c r="H15" i="7"/>
  <c r="K14" i="7"/>
  <c r="J14" i="7"/>
  <c r="I14" i="7"/>
  <c r="L14" i="7" s="1"/>
  <c r="H14" i="7"/>
  <c r="K13" i="7"/>
  <c r="J13" i="7"/>
  <c r="I13" i="7"/>
  <c r="H13" i="7"/>
  <c r="K12" i="7"/>
  <c r="J12" i="7"/>
  <c r="I12" i="7"/>
  <c r="H12" i="7"/>
  <c r="K11" i="7"/>
  <c r="L11" i="7" s="1"/>
  <c r="J11" i="7"/>
  <c r="I11" i="7"/>
  <c r="H11" i="7"/>
  <c r="K10" i="7"/>
  <c r="J10" i="7"/>
  <c r="I10" i="7"/>
  <c r="H10" i="7"/>
  <c r="K9" i="7"/>
  <c r="J9" i="7"/>
  <c r="I9" i="7"/>
  <c r="H9" i="7"/>
  <c r="L8" i="7"/>
  <c r="K8" i="7"/>
  <c r="J8" i="7"/>
  <c r="I8" i="7"/>
  <c r="H8" i="7"/>
  <c r="K7" i="7"/>
  <c r="J7" i="7"/>
  <c r="I7" i="7"/>
  <c r="L7" i="7" s="1"/>
  <c r="H7" i="7"/>
  <c r="L27" i="8"/>
  <c r="K27" i="8"/>
  <c r="J27" i="8"/>
  <c r="I27" i="8"/>
  <c r="G25" i="8"/>
  <c r="F25" i="8"/>
  <c r="F29" i="8" s="1"/>
  <c r="E25" i="8"/>
  <c r="I25" i="8" s="1"/>
  <c r="D25" i="8"/>
  <c r="K24" i="8"/>
  <c r="J24" i="8"/>
  <c r="I24" i="8"/>
  <c r="H24" i="8"/>
  <c r="L24" i="8" s="1"/>
  <c r="K23" i="8"/>
  <c r="J23" i="8"/>
  <c r="I23" i="8"/>
  <c r="H23" i="8"/>
  <c r="L23" i="8" s="1"/>
  <c r="K22" i="8"/>
  <c r="J22" i="8"/>
  <c r="I22" i="8"/>
  <c r="H22" i="8"/>
  <c r="L22" i="8" s="1"/>
  <c r="K21" i="8"/>
  <c r="J21" i="8"/>
  <c r="I21" i="8"/>
  <c r="H21" i="8"/>
  <c r="L21" i="8" s="1"/>
  <c r="K20" i="8"/>
  <c r="J20" i="8"/>
  <c r="I20" i="8"/>
  <c r="H20" i="8"/>
  <c r="L20" i="8" s="1"/>
  <c r="K19" i="8"/>
  <c r="J19" i="8"/>
  <c r="I19" i="8"/>
  <c r="H19" i="8"/>
  <c r="L19" i="8" s="1"/>
  <c r="K18" i="8"/>
  <c r="J18" i="8"/>
  <c r="I18" i="8"/>
  <c r="H18" i="8"/>
  <c r="L18" i="8" s="1"/>
  <c r="G16" i="8"/>
  <c r="G29" i="8" s="1"/>
  <c r="E16" i="8"/>
  <c r="D16" i="8"/>
  <c r="D29" i="8" s="1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L27" i="9"/>
  <c r="K27" i="9"/>
  <c r="J27" i="9"/>
  <c r="I27" i="9"/>
  <c r="G25" i="9"/>
  <c r="F25" i="9"/>
  <c r="E25" i="9"/>
  <c r="D25" i="9"/>
  <c r="K24" i="9"/>
  <c r="J24" i="9"/>
  <c r="I24" i="9"/>
  <c r="H24" i="9"/>
  <c r="L24" i="9" s="1"/>
  <c r="K23" i="9"/>
  <c r="J23" i="9"/>
  <c r="I23" i="9"/>
  <c r="H23" i="9"/>
  <c r="L23" i="9" s="1"/>
  <c r="K22" i="9"/>
  <c r="J22" i="9"/>
  <c r="I22" i="9"/>
  <c r="H22" i="9"/>
  <c r="L22" i="9" s="1"/>
  <c r="K21" i="9"/>
  <c r="J21" i="9"/>
  <c r="I21" i="9"/>
  <c r="H21" i="9"/>
  <c r="L21" i="9" s="1"/>
  <c r="K20" i="9"/>
  <c r="J20" i="9"/>
  <c r="I20" i="9"/>
  <c r="H20" i="9"/>
  <c r="L20" i="9" s="1"/>
  <c r="K19" i="9"/>
  <c r="J19" i="9"/>
  <c r="I19" i="9"/>
  <c r="H19" i="9"/>
  <c r="L19" i="9" s="1"/>
  <c r="K18" i="9"/>
  <c r="J18" i="9"/>
  <c r="I18" i="9"/>
  <c r="H18" i="9"/>
  <c r="L18" i="9" s="1"/>
  <c r="G16" i="9"/>
  <c r="G29" i="9" s="1"/>
  <c r="E16" i="9"/>
  <c r="D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L11" i="9" s="1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L7" i="9" s="1"/>
  <c r="I7" i="9"/>
  <c r="H7" i="9"/>
  <c r="L27" i="10"/>
  <c r="K27" i="10"/>
  <c r="J27" i="10"/>
  <c r="I27" i="10"/>
  <c r="G25" i="10"/>
  <c r="F25" i="10"/>
  <c r="F29" i="10" s="1"/>
  <c r="E25" i="10"/>
  <c r="D25" i="10"/>
  <c r="K24" i="10"/>
  <c r="J24" i="10"/>
  <c r="I24" i="10"/>
  <c r="H24" i="10"/>
  <c r="L24" i="10" s="1"/>
  <c r="K23" i="10"/>
  <c r="J23" i="10"/>
  <c r="I23" i="10"/>
  <c r="H23" i="10"/>
  <c r="L23" i="10" s="1"/>
  <c r="K22" i="10"/>
  <c r="J22" i="10"/>
  <c r="I22" i="10"/>
  <c r="H22" i="10"/>
  <c r="L22" i="10" s="1"/>
  <c r="K21" i="10"/>
  <c r="J21" i="10"/>
  <c r="I21" i="10"/>
  <c r="H21" i="10"/>
  <c r="L21" i="10" s="1"/>
  <c r="K20" i="10"/>
  <c r="J20" i="10"/>
  <c r="I20" i="10"/>
  <c r="H20" i="10"/>
  <c r="L20" i="10" s="1"/>
  <c r="K19" i="10"/>
  <c r="J19" i="10"/>
  <c r="I19" i="10"/>
  <c r="L19" i="10"/>
  <c r="K18" i="10"/>
  <c r="J18" i="10"/>
  <c r="I18" i="10"/>
  <c r="H18" i="10"/>
  <c r="L18" i="10" s="1"/>
  <c r="G16" i="10"/>
  <c r="G29" i="10" s="1"/>
  <c r="E16" i="10"/>
  <c r="D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L11" i="10" s="1"/>
  <c r="H11" i="10"/>
  <c r="K10" i="10"/>
  <c r="J10" i="10"/>
  <c r="I10" i="10"/>
  <c r="H10" i="10"/>
  <c r="K9" i="10"/>
  <c r="J9" i="10"/>
  <c r="I9" i="10"/>
  <c r="H9" i="10"/>
  <c r="K8" i="10"/>
  <c r="J8" i="10"/>
  <c r="I8" i="10"/>
  <c r="L8" i="10" s="1"/>
  <c r="H8" i="10"/>
  <c r="K7" i="10"/>
  <c r="J7" i="10"/>
  <c r="I7" i="10"/>
  <c r="H7" i="10"/>
  <c r="K27" i="2"/>
  <c r="J27" i="2"/>
  <c r="I27" i="2"/>
  <c r="L27" i="2"/>
  <c r="K24" i="2"/>
  <c r="J24" i="2"/>
  <c r="I24" i="2"/>
  <c r="L24" i="2"/>
  <c r="K23" i="2"/>
  <c r="J23" i="2"/>
  <c r="I23" i="2"/>
  <c r="L23" i="2"/>
  <c r="K22" i="2"/>
  <c r="J22" i="2"/>
  <c r="I22" i="2"/>
  <c r="L22" i="2"/>
  <c r="K21" i="2"/>
  <c r="J21" i="2"/>
  <c r="I21" i="2"/>
  <c r="L21" i="2"/>
  <c r="K20" i="2"/>
  <c r="J20" i="2"/>
  <c r="I20" i="2"/>
  <c r="L20" i="2"/>
  <c r="K19" i="2"/>
  <c r="J19" i="2"/>
  <c r="I19" i="2"/>
  <c r="L19" i="2"/>
  <c r="K18" i="2"/>
  <c r="J18" i="2"/>
  <c r="I18" i="2"/>
  <c r="L18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K7" i="2"/>
  <c r="J7" i="2"/>
  <c r="I7" i="2"/>
  <c r="K27" i="11"/>
  <c r="J27" i="11"/>
  <c r="I27" i="11"/>
  <c r="L27" i="11"/>
  <c r="G25" i="11"/>
  <c r="F25" i="11"/>
  <c r="E25" i="11"/>
  <c r="D25" i="11"/>
  <c r="K24" i="11"/>
  <c r="J24" i="11"/>
  <c r="I24" i="11"/>
  <c r="H24" i="11"/>
  <c r="L24" i="11" s="1"/>
  <c r="K23" i="11"/>
  <c r="J23" i="11"/>
  <c r="I23" i="11"/>
  <c r="H23" i="11"/>
  <c r="L23" i="11" s="1"/>
  <c r="K22" i="11"/>
  <c r="J22" i="11"/>
  <c r="I22" i="11"/>
  <c r="H22" i="11"/>
  <c r="L22" i="11" s="1"/>
  <c r="K21" i="11"/>
  <c r="J21" i="11"/>
  <c r="I21" i="11"/>
  <c r="H21" i="11"/>
  <c r="L21" i="11" s="1"/>
  <c r="K20" i="11"/>
  <c r="J20" i="11"/>
  <c r="I20" i="11"/>
  <c r="H20" i="11"/>
  <c r="L20" i="11" s="1"/>
  <c r="K19" i="11"/>
  <c r="J19" i="11"/>
  <c r="I19" i="11"/>
  <c r="H19" i="11"/>
  <c r="L19" i="11" s="1"/>
  <c r="K18" i="11"/>
  <c r="J18" i="11"/>
  <c r="I18" i="11"/>
  <c r="H18" i="11"/>
  <c r="L18" i="11" s="1"/>
  <c r="G16" i="11"/>
  <c r="E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27" i="12"/>
  <c r="J27" i="12"/>
  <c r="I27" i="12"/>
  <c r="L27" i="12"/>
  <c r="G25" i="12"/>
  <c r="F25" i="12"/>
  <c r="E25" i="12"/>
  <c r="D25" i="12"/>
  <c r="K24" i="12"/>
  <c r="J24" i="12"/>
  <c r="I24" i="12"/>
  <c r="H24" i="12"/>
  <c r="L24" i="12" s="1"/>
  <c r="K23" i="12"/>
  <c r="J23" i="12"/>
  <c r="I23" i="12"/>
  <c r="H23" i="12"/>
  <c r="L23" i="12" s="1"/>
  <c r="K22" i="12"/>
  <c r="J22" i="12"/>
  <c r="I22" i="12"/>
  <c r="H22" i="12"/>
  <c r="L22" i="12" s="1"/>
  <c r="K21" i="12"/>
  <c r="J21" i="12"/>
  <c r="I21" i="12"/>
  <c r="H21" i="12"/>
  <c r="L21" i="12" s="1"/>
  <c r="K20" i="12"/>
  <c r="J20" i="12"/>
  <c r="I20" i="12"/>
  <c r="H20" i="12"/>
  <c r="L20" i="12" s="1"/>
  <c r="K19" i="12"/>
  <c r="J19" i="12"/>
  <c r="I19" i="12"/>
  <c r="H19" i="12"/>
  <c r="L19" i="12" s="1"/>
  <c r="K18" i="12"/>
  <c r="J18" i="12"/>
  <c r="I18" i="12"/>
  <c r="H18" i="12"/>
  <c r="L18" i="12" s="1"/>
  <c r="G16" i="12"/>
  <c r="G29" i="12" s="1"/>
  <c r="E16" i="12"/>
  <c r="D16" i="12"/>
  <c r="K15" i="12"/>
  <c r="J15" i="12"/>
  <c r="I15" i="12"/>
  <c r="L15" i="12" s="1"/>
  <c r="H15" i="12"/>
  <c r="K14" i="12"/>
  <c r="J14" i="12"/>
  <c r="I14" i="12"/>
  <c r="L14" i="12" s="1"/>
  <c r="H14" i="12"/>
  <c r="K13" i="12"/>
  <c r="J13" i="12"/>
  <c r="I13" i="12"/>
  <c r="H13" i="12"/>
  <c r="K12" i="12"/>
  <c r="J12" i="12"/>
  <c r="I12" i="12"/>
  <c r="L12" i="12" s="1"/>
  <c r="H12" i="12"/>
  <c r="K11" i="12"/>
  <c r="J11" i="12"/>
  <c r="I11" i="12"/>
  <c r="L11" i="12" s="1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K27" i="3"/>
  <c r="J27" i="3"/>
  <c r="I27" i="3"/>
  <c r="L27" i="3"/>
  <c r="K24" i="3"/>
  <c r="J24" i="3"/>
  <c r="I24" i="3"/>
  <c r="L24" i="3"/>
  <c r="K23" i="3"/>
  <c r="J23" i="3"/>
  <c r="I23" i="3"/>
  <c r="L23" i="3"/>
  <c r="K22" i="3"/>
  <c r="J22" i="3"/>
  <c r="I22" i="3"/>
  <c r="L22" i="3"/>
  <c r="K21" i="3"/>
  <c r="J21" i="3"/>
  <c r="I21" i="3"/>
  <c r="L21" i="3"/>
  <c r="K20" i="3"/>
  <c r="J20" i="3"/>
  <c r="I20" i="3"/>
  <c r="L20" i="3"/>
  <c r="K19" i="3"/>
  <c r="J19" i="3"/>
  <c r="I19" i="3"/>
  <c r="L19" i="3"/>
  <c r="K18" i="3"/>
  <c r="J18" i="3"/>
  <c r="I18" i="3"/>
  <c r="L18" i="3"/>
  <c r="K15" i="3"/>
  <c r="J15" i="3"/>
  <c r="I15" i="3"/>
  <c r="K14" i="3"/>
  <c r="J14" i="3"/>
  <c r="I14" i="3"/>
  <c r="L14" i="3" s="1"/>
  <c r="K13" i="3"/>
  <c r="J13" i="3"/>
  <c r="I13" i="3"/>
  <c r="K12" i="3"/>
  <c r="J12" i="3"/>
  <c r="I12" i="3"/>
  <c r="K11" i="3"/>
  <c r="J11" i="3"/>
  <c r="I11" i="3"/>
  <c r="K10" i="3"/>
  <c r="J10" i="3"/>
  <c r="I10" i="3"/>
  <c r="L10" i="3" s="1"/>
  <c r="K9" i="3"/>
  <c r="J9" i="3"/>
  <c r="I9" i="3"/>
  <c r="K8" i="3"/>
  <c r="J8" i="3"/>
  <c r="I8" i="3"/>
  <c r="K7" i="3"/>
  <c r="J7" i="3"/>
  <c r="I7" i="3"/>
  <c r="L12" i="13" l="1"/>
  <c r="L10" i="13"/>
  <c r="E29" i="13"/>
  <c r="H29" i="13" s="1"/>
  <c r="L14" i="13"/>
  <c r="L13" i="13"/>
  <c r="D29" i="13"/>
  <c r="K29" i="13" s="1"/>
  <c r="K25" i="13"/>
  <c r="I25" i="13"/>
  <c r="J25" i="13"/>
  <c r="L15" i="13"/>
  <c r="L11" i="13"/>
  <c r="L9" i="13"/>
  <c r="L7" i="13"/>
  <c r="L10" i="5"/>
  <c r="L8" i="5"/>
  <c r="L15" i="5"/>
  <c r="L12" i="5"/>
  <c r="L11" i="5"/>
  <c r="E29" i="5"/>
  <c r="H29" i="5" s="1"/>
  <c r="D29" i="5"/>
  <c r="K29" i="5" s="1"/>
  <c r="I25" i="5"/>
  <c r="K25" i="5"/>
  <c r="J25" i="5"/>
  <c r="L14" i="5"/>
  <c r="L13" i="5"/>
  <c r="L7" i="5"/>
  <c r="L10" i="6"/>
  <c r="H16" i="6"/>
  <c r="K25" i="6"/>
  <c r="D29" i="6"/>
  <c r="K29" i="6" s="1"/>
  <c r="I25" i="6"/>
  <c r="J25" i="6"/>
  <c r="L15" i="6"/>
  <c r="L14" i="6"/>
  <c r="L13" i="6"/>
  <c r="L9" i="6"/>
  <c r="H25" i="7"/>
  <c r="E29" i="7"/>
  <c r="L13" i="7"/>
  <c r="L12" i="7"/>
  <c r="H16" i="7"/>
  <c r="D29" i="7"/>
  <c r="K29" i="7" s="1"/>
  <c r="K25" i="7"/>
  <c r="L25" i="7"/>
  <c r="I25" i="7"/>
  <c r="J25" i="7"/>
  <c r="L10" i="7"/>
  <c r="L9" i="7"/>
  <c r="L15" i="8"/>
  <c r="L14" i="8"/>
  <c r="H16" i="8"/>
  <c r="L13" i="8"/>
  <c r="L12" i="8"/>
  <c r="L11" i="8"/>
  <c r="L8" i="8"/>
  <c r="L7" i="8"/>
  <c r="E29" i="8"/>
  <c r="I29" i="8" s="1"/>
  <c r="H25" i="8"/>
  <c r="L25" i="8" s="1"/>
  <c r="J25" i="8"/>
  <c r="L10" i="8"/>
  <c r="L9" i="8"/>
  <c r="K29" i="8"/>
  <c r="L14" i="9"/>
  <c r="L15" i="9"/>
  <c r="J25" i="9"/>
  <c r="F29" i="9"/>
  <c r="H29" i="9" s="1"/>
  <c r="L29" i="9" s="1"/>
  <c r="L12" i="9"/>
  <c r="L10" i="9"/>
  <c r="L9" i="9"/>
  <c r="J9" i="14"/>
  <c r="L8" i="9"/>
  <c r="H16" i="9"/>
  <c r="E29" i="9"/>
  <c r="I29" i="9" s="1"/>
  <c r="K25" i="9"/>
  <c r="D29" i="9"/>
  <c r="K29" i="9" s="1"/>
  <c r="I25" i="9"/>
  <c r="L13" i="9"/>
  <c r="L10" i="10"/>
  <c r="L9" i="10"/>
  <c r="H16" i="10"/>
  <c r="E29" i="10"/>
  <c r="D29" i="10"/>
  <c r="K29" i="10" s="1"/>
  <c r="K25" i="10"/>
  <c r="I25" i="10"/>
  <c r="J25" i="10"/>
  <c r="L15" i="10"/>
  <c r="L14" i="10"/>
  <c r="L12" i="10"/>
  <c r="L13" i="10"/>
  <c r="L7" i="10"/>
  <c r="L15" i="11"/>
  <c r="L11" i="11"/>
  <c r="L10" i="11"/>
  <c r="L7" i="11"/>
  <c r="J25" i="11"/>
  <c r="L13" i="11"/>
  <c r="L14" i="11"/>
  <c r="L9" i="11"/>
  <c r="L8" i="11"/>
  <c r="L10" i="12"/>
  <c r="H16" i="12"/>
  <c r="L7" i="12"/>
  <c r="L13" i="12"/>
  <c r="L9" i="12"/>
  <c r="L8" i="12"/>
  <c r="L12" i="3"/>
  <c r="J13" i="14"/>
  <c r="H8" i="14"/>
  <c r="J19" i="14"/>
  <c r="G29" i="3"/>
  <c r="L8" i="3"/>
  <c r="L15" i="3"/>
  <c r="L11" i="3"/>
  <c r="L9" i="3"/>
  <c r="L7" i="3"/>
  <c r="K27" i="14"/>
  <c r="G29" i="2"/>
  <c r="J14" i="14"/>
  <c r="L9" i="2"/>
  <c r="J22" i="14"/>
  <c r="J27" i="14"/>
  <c r="L11" i="2"/>
  <c r="J15" i="14"/>
  <c r="J11" i="14"/>
  <c r="J7" i="14"/>
  <c r="H14" i="14"/>
  <c r="K24" i="14"/>
  <c r="I14" i="14"/>
  <c r="K13" i="14"/>
  <c r="K9" i="14"/>
  <c r="I13" i="14"/>
  <c r="I24" i="14"/>
  <c r="J24" i="14"/>
  <c r="K22" i="14"/>
  <c r="I20" i="14"/>
  <c r="K20" i="14"/>
  <c r="J20" i="14"/>
  <c r="I19" i="14"/>
  <c r="I15" i="14"/>
  <c r="K14" i="14"/>
  <c r="K12" i="14"/>
  <c r="I12" i="14"/>
  <c r="I11" i="14"/>
  <c r="I9" i="14"/>
  <c r="I27" i="14"/>
  <c r="H27" i="14"/>
  <c r="L27" i="14" s="1"/>
  <c r="H24" i="14"/>
  <c r="L24" i="14" s="1"/>
  <c r="H23" i="14"/>
  <c r="L23" i="14" s="1"/>
  <c r="I23" i="14"/>
  <c r="H21" i="14"/>
  <c r="L21" i="14" s="1"/>
  <c r="I21" i="14"/>
  <c r="H20" i="14"/>
  <c r="L20" i="14" s="1"/>
  <c r="I18" i="14"/>
  <c r="K23" i="14"/>
  <c r="K19" i="14"/>
  <c r="L15" i="2"/>
  <c r="L14" i="2"/>
  <c r="L13" i="2"/>
  <c r="K10" i="14"/>
  <c r="J10" i="14"/>
  <c r="L10" i="2"/>
  <c r="K8" i="14"/>
  <c r="I8" i="14"/>
  <c r="I7" i="14"/>
  <c r="H22" i="14"/>
  <c r="L22" i="14" s="1"/>
  <c r="H19" i="14"/>
  <c r="L19" i="14" s="1"/>
  <c r="G25" i="14"/>
  <c r="K21" i="14"/>
  <c r="K18" i="14"/>
  <c r="J23" i="14"/>
  <c r="I22" i="14"/>
  <c r="E25" i="14"/>
  <c r="H18" i="14"/>
  <c r="L18" i="14" s="1"/>
  <c r="D25" i="14"/>
  <c r="J21" i="14"/>
  <c r="J18" i="14"/>
  <c r="H10" i="14"/>
  <c r="K15" i="14"/>
  <c r="H12" i="14"/>
  <c r="H15" i="14"/>
  <c r="G16" i="14"/>
  <c r="H7" i="14"/>
  <c r="H13" i="14"/>
  <c r="H9" i="14"/>
  <c r="E16" i="14"/>
  <c r="H11" i="14"/>
  <c r="L8" i="2"/>
  <c r="D16" i="14"/>
  <c r="K11" i="14"/>
  <c r="K7" i="14"/>
  <c r="L7" i="2"/>
  <c r="J16" i="13"/>
  <c r="K16" i="13"/>
  <c r="H25" i="13"/>
  <c r="L25" i="13" s="1"/>
  <c r="I16" i="13"/>
  <c r="J16" i="5"/>
  <c r="K16" i="5"/>
  <c r="H25" i="5"/>
  <c r="L25" i="5" s="1"/>
  <c r="I16" i="5"/>
  <c r="H29" i="6"/>
  <c r="J16" i="6"/>
  <c r="K16" i="6"/>
  <c r="H25" i="6"/>
  <c r="L25" i="6" s="1"/>
  <c r="I16" i="6"/>
  <c r="J29" i="7"/>
  <c r="H29" i="7"/>
  <c r="L29" i="7" s="1"/>
  <c r="I29" i="7"/>
  <c r="J16" i="7"/>
  <c r="K16" i="7"/>
  <c r="I16" i="7"/>
  <c r="J29" i="8"/>
  <c r="I16" i="8"/>
  <c r="J16" i="8"/>
  <c r="K16" i="8"/>
  <c r="K25" i="8"/>
  <c r="J16" i="9"/>
  <c r="K16" i="9"/>
  <c r="H25" i="9"/>
  <c r="L25" i="9" s="1"/>
  <c r="I16" i="9"/>
  <c r="H29" i="10"/>
  <c r="I29" i="10"/>
  <c r="J16" i="10"/>
  <c r="K16" i="10"/>
  <c r="H25" i="10"/>
  <c r="L25" i="10" s="1"/>
  <c r="I16" i="10"/>
  <c r="J25" i="2"/>
  <c r="I25" i="2"/>
  <c r="L25" i="2"/>
  <c r="F29" i="2"/>
  <c r="L12" i="2"/>
  <c r="K16" i="2"/>
  <c r="K25" i="2"/>
  <c r="E29" i="2"/>
  <c r="I16" i="2"/>
  <c r="J16" i="2"/>
  <c r="K25" i="11"/>
  <c r="D29" i="11"/>
  <c r="I25" i="11"/>
  <c r="E29" i="11"/>
  <c r="F29" i="11"/>
  <c r="H25" i="11"/>
  <c r="L25" i="11" s="1"/>
  <c r="G29" i="11"/>
  <c r="H16" i="11"/>
  <c r="L12" i="11"/>
  <c r="K16" i="11"/>
  <c r="I16" i="11"/>
  <c r="J16" i="11"/>
  <c r="J25" i="12"/>
  <c r="K25" i="12"/>
  <c r="D29" i="12"/>
  <c r="K29" i="12" s="1"/>
  <c r="I25" i="12"/>
  <c r="I16" i="12"/>
  <c r="J16" i="12"/>
  <c r="K16" i="12"/>
  <c r="E29" i="12"/>
  <c r="H25" i="12"/>
  <c r="L25" i="12" s="1"/>
  <c r="F29" i="12"/>
  <c r="J25" i="3"/>
  <c r="K25" i="3"/>
  <c r="D29" i="3"/>
  <c r="E29" i="3"/>
  <c r="L25" i="3"/>
  <c r="L13" i="3"/>
  <c r="K16" i="3"/>
  <c r="J16" i="3"/>
  <c r="I16" i="3"/>
  <c r="I25" i="3"/>
  <c r="F29" i="3"/>
  <c r="K27" i="1"/>
  <c r="J27" i="1"/>
  <c r="H27" i="1"/>
  <c r="L27" i="1" s="1"/>
  <c r="F25" i="14"/>
  <c r="F29" i="14" s="1"/>
  <c r="K19" i="1"/>
  <c r="K20" i="1"/>
  <c r="K21" i="1"/>
  <c r="K22" i="1"/>
  <c r="K23" i="1"/>
  <c r="K24" i="1"/>
  <c r="K18" i="1"/>
  <c r="J19" i="1"/>
  <c r="J20" i="1"/>
  <c r="J21" i="1"/>
  <c r="J22" i="1"/>
  <c r="J23" i="1"/>
  <c r="J24" i="1"/>
  <c r="J18" i="1"/>
  <c r="K8" i="1"/>
  <c r="K9" i="1"/>
  <c r="K10" i="1"/>
  <c r="K11" i="1"/>
  <c r="K12" i="1"/>
  <c r="K13" i="1"/>
  <c r="K14" i="1"/>
  <c r="K15" i="1"/>
  <c r="K7" i="1"/>
  <c r="J8" i="1"/>
  <c r="J9" i="1"/>
  <c r="J10" i="1"/>
  <c r="J11" i="1"/>
  <c r="J12" i="1"/>
  <c r="J13" i="1"/>
  <c r="J14" i="1"/>
  <c r="J15" i="1"/>
  <c r="J7" i="1"/>
  <c r="G29" i="1"/>
  <c r="L19" i="1"/>
  <c r="L20" i="1"/>
  <c r="L21" i="1"/>
  <c r="L22" i="1"/>
  <c r="L23" i="1"/>
  <c r="L24" i="1"/>
  <c r="L18" i="1"/>
  <c r="I8" i="1"/>
  <c r="I9" i="1"/>
  <c r="I10" i="1"/>
  <c r="I11" i="1"/>
  <c r="I12" i="1"/>
  <c r="I13" i="1"/>
  <c r="I14" i="1"/>
  <c r="I15" i="1"/>
  <c r="I7" i="1"/>
  <c r="I29" i="13" l="1"/>
  <c r="J29" i="13"/>
  <c r="L29" i="13"/>
  <c r="L16" i="13"/>
  <c r="I29" i="5"/>
  <c r="L29" i="5"/>
  <c r="J29" i="5"/>
  <c r="L16" i="5"/>
  <c r="I29" i="6"/>
  <c r="L29" i="6"/>
  <c r="J29" i="6"/>
  <c r="L16" i="6"/>
  <c r="L16" i="7"/>
  <c r="H29" i="8"/>
  <c r="L29" i="8" s="1"/>
  <c r="L16" i="8"/>
  <c r="J29" i="9"/>
  <c r="L16" i="9"/>
  <c r="J29" i="10"/>
  <c r="L29" i="10"/>
  <c r="L16" i="10"/>
  <c r="L9" i="1"/>
  <c r="L14" i="1"/>
  <c r="L13" i="1"/>
  <c r="L10" i="14"/>
  <c r="K29" i="2"/>
  <c r="L13" i="14"/>
  <c r="L11" i="14"/>
  <c r="L12" i="14"/>
  <c r="L14" i="14"/>
  <c r="L9" i="14"/>
  <c r="L8" i="14"/>
  <c r="F29" i="1"/>
  <c r="J25" i="14"/>
  <c r="L15" i="1"/>
  <c r="L12" i="1"/>
  <c r="L11" i="1"/>
  <c r="L8" i="1"/>
  <c r="E29" i="14"/>
  <c r="I25" i="14"/>
  <c r="K25" i="14"/>
  <c r="G29" i="14"/>
  <c r="L10" i="1"/>
  <c r="H25" i="14"/>
  <c r="L25" i="14" s="1"/>
  <c r="D29" i="14"/>
  <c r="I29" i="3"/>
  <c r="L7" i="1"/>
  <c r="H16" i="14"/>
  <c r="J16" i="14"/>
  <c r="K16" i="14"/>
  <c r="I16" i="14"/>
  <c r="L7" i="14"/>
  <c r="L15" i="14"/>
  <c r="J29" i="2"/>
  <c r="H29" i="2"/>
  <c r="L29" i="2" s="1"/>
  <c r="I29" i="2"/>
  <c r="L16" i="2"/>
  <c r="K29" i="11"/>
  <c r="I29" i="11"/>
  <c r="J29" i="11"/>
  <c r="H29" i="11"/>
  <c r="L29" i="11" s="1"/>
  <c r="L16" i="11"/>
  <c r="J29" i="12"/>
  <c r="L16" i="12"/>
  <c r="H29" i="12"/>
  <c r="L29" i="12" s="1"/>
  <c r="I29" i="12"/>
  <c r="J29" i="3"/>
  <c r="K29" i="3"/>
  <c r="L16" i="3"/>
  <c r="H29" i="3"/>
  <c r="L29" i="3" s="1"/>
  <c r="I29" i="14" l="1"/>
  <c r="H29" i="14"/>
  <c r="L29" i="14" s="1"/>
  <c r="K29" i="14"/>
  <c r="J29" i="14"/>
  <c r="L16" i="14"/>
  <c r="I18" i="1"/>
  <c r="I19" i="1"/>
  <c r="I20" i="1"/>
  <c r="I21" i="1"/>
  <c r="I22" i="1"/>
  <c r="I23" i="1"/>
  <c r="I24" i="1"/>
  <c r="I27" i="1"/>
  <c r="L25" i="1" l="1"/>
  <c r="K16" i="1"/>
  <c r="J16" i="1"/>
  <c r="J25" i="1"/>
  <c r="K25" i="1"/>
  <c r="E29" i="1"/>
  <c r="H29" i="1" s="1"/>
  <c r="D29" i="1"/>
  <c r="I16" i="1"/>
  <c r="I25" i="1"/>
  <c r="L16" i="1" l="1"/>
  <c r="K29" i="1"/>
  <c r="J29" i="1"/>
  <c r="L29" i="1"/>
  <c r="I29" i="1"/>
</calcChain>
</file>

<file path=xl/sharedStrings.xml><?xml version="1.0" encoding="utf-8"?>
<sst xmlns="http://schemas.openxmlformats.org/spreadsheetml/2006/main" count="676" uniqueCount="64">
  <si>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</si>
  <si>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</si>
  <si>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</si>
  <si>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</si>
  <si>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</si>
  <si>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</si>
  <si>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</si>
  <si>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</si>
  <si>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</si>
  <si>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</si>
  <si>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</si>
  <si>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</si>
  <si>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</si>
  <si>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</si>
  <si>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</si>
  <si>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</si>
  <si>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</si>
  <si>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</si>
  <si>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</si>
  <si>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</si>
  <si>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</si>
  <si>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</si>
  <si>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</si>
  <si>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</si>
  <si>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</si>
  <si>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</si>
  <si>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</si>
  <si>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</si>
  <si>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</si>
  <si>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</si>
  <si>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</si>
  <si>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</si>
  <si>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</si>
  <si>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</si>
  <si>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</si>
  <si>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</si>
  <si>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</si>
  <si>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</si>
  <si>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</si>
  <si>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</si>
  <si>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</si>
  <si>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</si>
  <si>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</si>
  <si>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</si>
  <si>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</si>
  <si>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</si>
  <si>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</si>
  <si>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</si>
  <si>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</si>
  <si>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</si>
  <si>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</si>
  <si>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Document Source Statistics January 2016</t>
  </si>
  <si>
    <t>Document Source Statistics February 2016</t>
  </si>
  <si>
    <t>Document Source Statistics March 2016</t>
  </si>
  <si>
    <t>Document Source Statistics April 2016</t>
  </si>
  <si>
    <t>Document Source Statistics May 2016</t>
  </si>
  <si>
    <t>Document Source Statistics June 2016</t>
  </si>
  <si>
    <t>Document Source Statistics July 2016</t>
  </si>
  <si>
    <t>Document Source Statistics August 2016</t>
  </si>
  <si>
    <t>Document Source Statistics September 2016</t>
  </si>
  <si>
    <t>Document Source Statistics October 2016</t>
  </si>
  <si>
    <t>Document Source Statistics November 2016</t>
  </si>
  <si>
    <t>Document Source Statistics December 2016</t>
  </si>
  <si>
    <t>Document Source Statistics January 1, 2016 -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</si>
</sst>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/>
      <sz val="10"/>
      <color indexed="16"/>
      <name val="Tahoma"/>
      <family val="2"/>
    </font>
    <font>
      <b/>
      <u/>
      <sz val="10"/>
      <color indexed="1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7111117893"/>
      <name val="Tahoma"/>
      <family val="2"/>
    </font>
    <font>
      <sz val="10"/>
      <color theme="5" tint="-0.249977111117893"/>
      <name val="Tahoma"/>
      <family val="2"/>
    </font>
    <font>
      <b/>
      <sz val="10"/>
      <color theme="5" tint="-0.249977111117893"/>
      <name val="Tahoma"/>
      <family val="2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00B050"/>
      <name val="Tahoma"/>
      <family val="2"/>
    </font>
    <font>
      <b/>
      <sz val="10"/>
      <color rgb="FF3333FF"/>
      <name val="Tahoma"/>
      <family val="2"/>
    </font>
    <font>
      <sz val="10"/>
      <color theme="0"/>
      <name val="Tahoma"/>
      <family val="2"/>
    </font>
    <font>
      <b/>
      <sz val="10"/>
      <color rgb="FF7030A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2" applyNumberFormat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Border="1"/>
    <xf numFmtId="0" fontId="2" fillId="0" borderId="1" xfId="0" applyFont="1" applyBorder="1" applyAlignment="1">
      <alignment horizontal="left" vertical="top"/>
    </xf>
    <xf numFmtId="10" fontId="5" fillId="0" borderId="0" xfId="0" applyNumberFormat="1" applyFont="1" applyBorder="1" applyAlignment="1">
      <alignment readingOrder="1"/>
    </xf>
    <xf numFmtId="0" fontId="6" fillId="0" borderId="1" xfId="0" applyFont="1" applyBorder="1" applyAlignment="1">
      <alignment horizontal="center" vertical="top" wrapText="1" readingOrder="1"/>
    </xf>
    <xf numFmtId="10" fontId="6" fillId="0" borderId="1" xfId="0" applyNumberFormat="1" applyFont="1" applyBorder="1" applyAlignment="1">
      <alignment horizontal="center" vertical="top" wrapText="1" readingOrder="1"/>
    </xf>
    <xf numFmtId="0" fontId="12" fillId="0" borderId="1" xfId="0" applyFont="1" applyBorder="1" applyAlignment="1">
      <alignment horizontal="center" vertical="top" wrapText="1" readingOrder="1"/>
    </xf>
    <xf numFmtId="0" fontId="11" fillId="0" borderId="1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top"/>
    </xf>
    <xf numFmtId="10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1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 readingOrder="1"/>
    </xf>
    <xf numFmtId="10" fontId="14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center" vertical="top" wrapText="1" readingOrder="1"/>
    </xf>
    <xf numFmtId="10" fontId="5" fillId="0" borderId="1" xfId="0" applyNumberFormat="1" applyFont="1" applyBorder="1" applyAlignment="1">
      <alignment horizontal="right" vertical="center"/>
    </xf>
    <xf numFmtId="10" fontId="5" fillId="0" borderId="1" xfId="0" applyNumberFormat="1" applyFont="1" applyBorder="1" applyAlignment="1">
      <alignment horizontal="right" vertical="center" readingOrder="1"/>
    </xf>
    <xf numFmtId="10" fontId="3" fillId="0" borderId="1" xfId="0" applyNumberFormat="1" applyFont="1" applyBorder="1" applyAlignment="1">
      <alignment horizontal="right" vertical="center" readingOrder="1"/>
    </xf>
    <xf numFmtId="3" fontId="21" fillId="0" borderId="1" xfId="0" applyNumberFormat="1" applyFont="1" applyBorder="1" applyAlignment="1">
      <alignment horizontal="right" vertical="center"/>
    </xf>
    <xf numFmtId="10" fontId="21" fillId="0" borderId="1" xfId="0" applyNumberFormat="1" applyFont="1" applyBorder="1" applyAlignment="1">
      <alignment horizontal="right" vertical="center" readingOrder="1"/>
    </xf>
    <xf numFmtId="10" fontId="21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top"/>
    </xf>
    <xf numFmtId="10" fontId="16" fillId="0" borderId="1" xfId="0" applyNumberFormat="1" applyFont="1" applyBorder="1" applyAlignment="1">
      <alignment horizontal="right" vertical="top" readingOrder="1"/>
    </xf>
    <xf numFmtId="10" fontId="16" fillId="0" borderId="1" xfId="0" applyNumberFormat="1" applyFont="1" applyBorder="1" applyAlignment="1">
      <alignment horizontal="right" vertical="top"/>
    </xf>
    <xf numFmtId="10" fontId="23" fillId="2" borderId="1" xfId="1" applyNumberFormat="1" applyFont="1" applyBorder="1" applyAlignment="1">
      <alignment horizontal="right" vertical="center" readingOrder="1"/>
    </xf>
    <xf numFmtId="10" fontId="23" fillId="2" borderId="1" xfId="1" applyNumberFormat="1" applyFont="1" applyBorder="1" applyAlignment="1">
      <alignment horizontal="right" vertical="center"/>
    </xf>
    <xf numFmtId="0" fontId="17" fillId="0" borderId="0" xfId="0" applyFont="1"/>
    <xf numFmtId="0" fontId="3" fillId="0" borderId="0" xfId="0" applyFont="1" applyAlignment="1">
      <alignment horizontal="center" vertical="top" readingOrder="1"/>
    </xf>
    <xf numFmtId="0" fontId="17" fillId="0" borderId="0" xfId="0" applyFont="1" applyAlignment="1"/>
    <xf numFmtId="0" fontId="2" fillId="0" borderId="0" xfId="0" applyFont="1" applyAlignment="1">
      <alignment horizontal="center" vertical="top" readingOrder="1"/>
    </xf>
    <xf numFmtId="0" fontId="9" fillId="0" borderId="0" xfId="0" applyFont="1" applyAlignment="1">
      <alignment horizontal="center" vertical="top" readingOrder="1"/>
    </xf>
    <xf numFmtId="0" fontId="6" fillId="0" borderId="1" xfId="0" applyFont="1" applyBorder="1" applyAlignment="1">
      <alignment horizontal="center" vertical="top" wrapText="1" readingOrder="1"/>
    </xf>
    <xf numFmtId="0" fontId="3" fillId="0" borderId="3" xfId="0" applyFont="1" applyBorder="1" applyAlignment="1">
      <alignment horizontal="left" vertical="center" readingOrder="1"/>
    </xf>
    <xf numFmtId="0" fontId="3" fillId="0" borderId="5" xfId="0" applyFont="1" applyBorder="1" applyAlignment="1">
      <alignment horizontal="left" vertical="center" readingOrder="1"/>
    </xf>
    <xf numFmtId="0" fontId="3" fillId="0" borderId="4" xfId="0" applyFont="1" applyBorder="1" applyAlignment="1">
      <alignment horizontal="left" vertical="center" readingOrder="1"/>
    </xf>
    <xf numFmtId="0" fontId="22" fillId="3" borderId="3" xfId="2" applyFont="1" applyBorder="1" applyAlignment="1">
      <alignment horizontal="center" vertical="top"/>
    </xf>
    <xf numFmtId="0" fontId="22" fillId="3" borderId="5" xfId="2" applyFont="1" applyBorder="1" applyAlignment="1">
      <alignment horizontal="center" vertical="top"/>
    </xf>
    <xf numFmtId="0" fontId="22" fillId="3" borderId="4" xfId="2" applyFont="1" applyBorder="1" applyAlignment="1">
      <alignment horizontal="center" vertical="top"/>
    </xf>
    <xf numFmtId="0" fontId="22" fillId="3" borderId="3" xfId="2" applyFont="1" applyBorder="1" applyAlignment="1">
      <alignment horizontal="center" vertical="center"/>
    </xf>
    <xf numFmtId="0" fontId="22" fillId="3" borderId="5" xfId="2" applyFont="1" applyBorder="1" applyAlignment="1">
      <alignment horizontal="center" vertical="center"/>
    </xf>
    <xf numFmtId="0" fontId="22" fillId="3" borderId="4" xfId="2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2" fillId="3" borderId="1" xfId="2" applyFont="1" applyBorder="1" applyAlignment="1">
      <alignment horizontal="center"/>
    </xf>
  </cellXfs>
  <cellStyles count="3">
    <cellStyle name="Accent1" xfId="2" builtinId="29"/>
    <cellStyle name="Calculation" xfId="1" builtinId="2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opLeftCell="A4" workbookViewId="0">
      <selection activeCell="H14" sqref="H14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4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" t="s">
        <v>5</v>
      </c>
      <c r="B7" s="49" t="s">
        <v>6</v>
      </c>
      <c r="C7" s="49"/>
      <c r="D7" s="21">
        <v>56</v>
      </c>
      <c r="E7" s="21">
        <v>0</v>
      </c>
      <c r="F7" s="21">
        <v>0</v>
      </c>
      <c r="G7" s="21">
        <v>38</v>
      </c>
      <c r="H7" s="21">
        <f t="shared" ref="H7:H16" si="0">SUM(G7)</f>
        <v>38</v>
      </c>
      <c r="I7" s="24">
        <f>E7/D7</f>
        <v>0</v>
      </c>
      <c r="J7" s="23">
        <f>F7/D7</f>
        <v>0</v>
      </c>
      <c r="K7" s="23">
        <f>G7/D7</f>
        <v>0.6785714285714286</v>
      </c>
      <c r="L7" s="23">
        <f>SUM(I7:K7)</f>
        <v>0.6785714285714286</v>
      </c>
    </row>
    <row r="8" spans="1:12" ht="15" customHeight="1" x14ac:dyDescent="0.25">
      <c r="A8" s="2" t="s">
        <v>7</v>
      </c>
      <c r="B8" s="2" t="s">
        <v>8</v>
      </c>
      <c r="C8" s="2"/>
      <c r="D8" s="21">
        <v>17523</v>
      </c>
      <c r="E8" s="21">
        <v>0</v>
      </c>
      <c r="F8" s="21">
        <v>0</v>
      </c>
      <c r="G8" s="21">
        <v>14254</v>
      </c>
      <c r="H8" s="21">
        <f t="shared" si="0"/>
        <v>14254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0.81344518632654228</v>
      </c>
      <c r="L8" s="23">
        <f t="shared" ref="L8:L16" si="4">SUM(I8:K8)</f>
        <v>0.81344518632654228</v>
      </c>
    </row>
    <row r="9" spans="1:12" ht="15" customHeight="1" x14ac:dyDescent="0.25">
      <c r="A9" s="2" t="s">
        <v>9</v>
      </c>
      <c r="B9" s="2" t="s">
        <v>10</v>
      </c>
      <c r="C9" s="2"/>
      <c r="D9" s="21">
        <v>4028</v>
      </c>
      <c r="E9" s="21">
        <v>0</v>
      </c>
      <c r="F9" s="21">
        <v>0</v>
      </c>
      <c r="G9" s="21">
        <v>3102</v>
      </c>
      <c r="H9" s="21">
        <f t="shared" si="0"/>
        <v>3102</v>
      </c>
      <c r="I9" s="24">
        <f t="shared" si="1"/>
        <v>0</v>
      </c>
      <c r="J9" s="23">
        <f t="shared" si="2"/>
        <v>0</v>
      </c>
      <c r="K9" s="23">
        <f t="shared" si="3"/>
        <v>0.77010923535253228</v>
      </c>
      <c r="L9" s="23">
        <f t="shared" si="4"/>
        <v>0.77010923535253228</v>
      </c>
    </row>
    <row r="10" spans="1:12" ht="15" customHeight="1" x14ac:dyDescent="0.25">
      <c r="A10" s="2" t="s">
        <v>11</v>
      </c>
      <c r="B10" s="2" t="s">
        <v>12</v>
      </c>
      <c r="C10" s="2"/>
      <c r="D10" s="21">
        <v>12665</v>
      </c>
      <c r="E10" s="21">
        <v>0</v>
      </c>
      <c r="F10" s="21">
        <v>0</v>
      </c>
      <c r="G10" s="21">
        <v>6488</v>
      </c>
      <c r="H10" s="21">
        <f t="shared" si="0"/>
        <v>6488</v>
      </c>
      <c r="I10" s="24">
        <f t="shared" si="1"/>
        <v>0</v>
      </c>
      <c r="J10" s="23">
        <f t="shared" si="2"/>
        <v>0</v>
      </c>
      <c r="K10" s="23">
        <f t="shared" si="3"/>
        <v>0.51227793130675092</v>
      </c>
      <c r="L10" s="23">
        <f t="shared" si="4"/>
        <v>0.51227793130675092</v>
      </c>
    </row>
    <row r="11" spans="1:12" ht="15" customHeight="1" x14ac:dyDescent="0.25">
      <c r="A11" s="2" t="s">
        <v>13</v>
      </c>
      <c r="B11" s="2" t="s">
        <v>14</v>
      </c>
      <c r="C11" s="2"/>
      <c r="D11" s="21">
        <v>3806</v>
      </c>
      <c r="E11" s="21">
        <v>0</v>
      </c>
      <c r="F11" s="21">
        <v>0</v>
      </c>
      <c r="G11" s="21">
        <v>3138</v>
      </c>
      <c r="H11" s="21">
        <f t="shared" si="0"/>
        <v>3138</v>
      </c>
      <c r="I11" s="24">
        <f t="shared" si="1"/>
        <v>0</v>
      </c>
      <c r="J11" s="23">
        <f t="shared" si="2"/>
        <v>0</v>
      </c>
      <c r="K11" s="23">
        <f t="shared" si="3"/>
        <v>0.82448765107724642</v>
      </c>
      <c r="L11" s="23">
        <f t="shared" si="4"/>
        <v>0.82448765107724642</v>
      </c>
    </row>
    <row r="12" spans="1:12" ht="15" customHeight="1" x14ac:dyDescent="0.25">
      <c r="A12" s="2" t="s">
        <v>15</v>
      </c>
      <c r="B12" s="2" t="s">
        <v>16</v>
      </c>
      <c r="C12" s="2"/>
      <c r="D12" s="21">
        <v>1510</v>
      </c>
      <c r="E12" s="21">
        <v>0</v>
      </c>
      <c r="F12" s="21">
        <v>0</v>
      </c>
      <c r="G12" s="21">
        <v>1458</v>
      </c>
      <c r="H12" s="21">
        <f t="shared" si="0"/>
        <v>1458</v>
      </c>
      <c r="I12" s="24">
        <f t="shared" si="1"/>
        <v>0</v>
      </c>
      <c r="J12" s="23">
        <f t="shared" si="2"/>
        <v>0</v>
      </c>
      <c r="K12" s="23">
        <f t="shared" si="3"/>
        <v>0.96556291390728477</v>
      </c>
      <c r="L12" s="23">
        <f t="shared" si="4"/>
        <v>0.96556291390728477</v>
      </c>
    </row>
    <row r="13" spans="1:12" ht="15" customHeight="1" x14ac:dyDescent="0.25">
      <c r="A13" s="2" t="s">
        <v>17</v>
      </c>
      <c r="B13" s="2" t="s">
        <v>18</v>
      </c>
      <c r="C13" s="2"/>
      <c r="D13" s="21">
        <v>453</v>
      </c>
      <c r="E13" s="21">
        <v>0</v>
      </c>
      <c r="F13" s="21">
        <v>0</v>
      </c>
      <c r="G13" s="21">
        <v>196</v>
      </c>
      <c r="H13" s="21">
        <f t="shared" si="0"/>
        <v>196</v>
      </c>
      <c r="I13" s="24">
        <f t="shared" si="1"/>
        <v>0</v>
      </c>
      <c r="J13" s="23">
        <f t="shared" si="2"/>
        <v>0</v>
      </c>
      <c r="K13" s="23">
        <f t="shared" si="3"/>
        <v>0.43267108167770418</v>
      </c>
      <c r="L13" s="23">
        <f t="shared" si="4"/>
        <v>0.43267108167770418</v>
      </c>
    </row>
    <row r="14" spans="1:12" ht="15" customHeight="1" x14ac:dyDescent="0.25">
      <c r="A14" s="2" t="s">
        <v>19</v>
      </c>
      <c r="B14" s="2" t="s">
        <v>20</v>
      </c>
      <c r="C14" s="2"/>
      <c r="D14" s="21">
        <v>4511</v>
      </c>
      <c r="E14" s="21">
        <v>0</v>
      </c>
      <c r="F14" s="21">
        <v>0</v>
      </c>
      <c r="G14" s="21">
        <v>2970</v>
      </c>
      <c r="H14" s="21">
        <f t="shared" si="0"/>
        <v>2970</v>
      </c>
      <c r="I14" s="24">
        <f t="shared" si="1"/>
        <v>0</v>
      </c>
      <c r="J14" s="23">
        <f t="shared" si="2"/>
        <v>0</v>
      </c>
      <c r="K14" s="23">
        <f t="shared" si="3"/>
        <v>0.65839060075371314</v>
      </c>
      <c r="L14" s="23">
        <f t="shared" si="4"/>
        <v>0.65839060075371314</v>
      </c>
    </row>
    <row r="15" spans="1:12" ht="15" customHeight="1" x14ac:dyDescent="0.25">
      <c r="A15" s="2" t="s">
        <v>23</v>
      </c>
      <c r="B15" s="2" t="s">
        <v>24</v>
      </c>
      <c r="C15" s="2"/>
      <c r="D15" s="21">
        <v>2432</v>
      </c>
      <c r="E15" s="21">
        <v>0</v>
      </c>
      <c r="F15" s="21">
        <v>0</v>
      </c>
      <c r="G15" s="21">
        <v>1247</v>
      </c>
      <c r="H15" s="21">
        <f t="shared" si="0"/>
        <v>1247</v>
      </c>
      <c r="I15" s="24">
        <f t="shared" si="1"/>
        <v>0</v>
      </c>
      <c r="J15" s="23">
        <f t="shared" si="2"/>
        <v>0</v>
      </c>
      <c r="K15" s="23">
        <f t="shared" si="3"/>
        <v>0.51274671052631582</v>
      </c>
      <c r="L15" s="23">
        <f t="shared" si="4"/>
        <v>0.51274671052631582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46984</v>
      </c>
      <c r="E16" s="14">
        <f>SUM(E7:E15)</f>
        <v>0</v>
      </c>
      <c r="F16" s="14">
        <f>SUM(F7:F15)</f>
        <v>0</v>
      </c>
      <c r="G16" s="14">
        <f>SUM(G7:G15)</f>
        <v>32891</v>
      </c>
      <c r="H16" s="14">
        <f t="shared" si="0"/>
        <v>32891</v>
      </c>
      <c r="I16" s="15">
        <f>E16/D16</f>
        <v>0</v>
      </c>
      <c r="J16" s="16">
        <f t="shared" si="2"/>
        <v>0</v>
      </c>
      <c r="K16" s="16">
        <f t="shared" si="3"/>
        <v>0.70004682445087685</v>
      </c>
      <c r="L16" s="16">
        <f t="shared" si="4"/>
        <v>0.70004682445087685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" t="s">
        <v>21</v>
      </c>
      <c r="B18" s="2" t="s">
        <v>22</v>
      </c>
      <c r="C18" s="2"/>
      <c r="D18" s="21">
        <v>5257</v>
      </c>
      <c r="E18" s="21">
        <v>3865</v>
      </c>
      <c r="F18" s="21">
        <v>1</v>
      </c>
      <c r="G18" s="21">
        <v>890</v>
      </c>
      <c r="H18" s="21">
        <f t="shared" ref="H18:H25" si="5">SUM(E18:G18)</f>
        <v>4756</v>
      </c>
      <c r="I18" s="25">
        <f t="shared" ref="I18:I25" si="6">E18/D18</f>
        <v>0.7352101959292372</v>
      </c>
      <c r="J18" s="10">
        <f>F18/D18</f>
        <v>1.9022256039566293E-4</v>
      </c>
      <c r="K18" s="10">
        <f>G18/D18</f>
        <v>0.16929807875214001</v>
      </c>
      <c r="L18" s="23">
        <f>H18/D18</f>
        <v>0.90469849724177287</v>
      </c>
    </row>
    <row r="19" spans="1:12" ht="15" customHeight="1" x14ac:dyDescent="0.25">
      <c r="A19" s="2" t="s">
        <v>25</v>
      </c>
      <c r="B19" s="2" t="s">
        <v>26</v>
      </c>
      <c r="C19" s="2"/>
      <c r="D19" s="21">
        <v>29222</v>
      </c>
      <c r="E19" s="21">
        <v>10414</v>
      </c>
      <c r="F19" s="21">
        <v>293</v>
      </c>
      <c r="G19" s="21">
        <v>8195</v>
      </c>
      <c r="H19" s="21">
        <f t="shared" si="5"/>
        <v>18902</v>
      </c>
      <c r="I19" s="25">
        <f t="shared" si="6"/>
        <v>0.35637533365272739</v>
      </c>
      <c r="J19" s="10">
        <f t="shared" ref="J19:J25" si="7">F19/D19</f>
        <v>1.0026692218191774E-2</v>
      </c>
      <c r="K19" s="10">
        <f t="shared" ref="K19:K25" si="8">G19/D19</f>
        <v>0.28043939497638765</v>
      </c>
      <c r="L19" s="23">
        <f t="shared" ref="L19:L25" si="9">H19/D19</f>
        <v>0.64684142084730678</v>
      </c>
    </row>
    <row r="20" spans="1:12" ht="15" customHeight="1" x14ac:dyDescent="0.25">
      <c r="A20" s="2" t="s">
        <v>27</v>
      </c>
      <c r="B20" s="2" t="s">
        <v>28</v>
      </c>
      <c r="C20" s="2"/>
      <c r="D20" s="21">
        <v>13410</v>
      </c>
      <c r="E20" s="21">
        <v>8062</v>
      </c>
      <c r="F20" s="21">
        <v>147</v>
      </c>
      <c r="G20" s="21">
        <v>2065</v>
      </c>
      <c r="H20" s="21">
        <f t="shared" si="5"/>
        <v>10274</v>
      </c>
      <c r="I20" s="25">
        <f t="shared" si="6"/>
        <v>0.60119313944817299</v>
      </c>
      <c r="J20" s="10">
        <f t="shared" si="7"/>
        <v>1.0961968680089485E-2</v>
      </c>
      <c r="K20" s="10">
        <f t="shared" si="8"/>
        <v>0.1539895600298285</v>
      </c>
      <c r="L20" s="23">
        <f t="shared" si="9"/>
        <v>0.76614466815809101</v>
      </c>
    </row>
    <row r="21" spans="1:12" ht="15" customHeight="1" x14ac:dyDescent="0.25">
      <c r="A21" s="2" t="s">
        <v>29</v>
      </c>
      <c r="B21" s="2" t="s">
        <v>30</v>
      </c>
      <c r="C21" s="2"/>
      <c r="D21" s="21">
        <v>59</v>
      </c>
      <c r="E21" s="21">
        <v>38</v>
      </c>
      <c r="F21" s="21">
        <v>0</v>
      </c>
      <c r="G21" s="21">
        <v>14</v>
      </c>
      <c r="H21" s="21">
        <f t="shared" si="5"/>
        <v>52</v>
      </c>
      <c r="I21" s="25">
        <f t="shared" si="6"/>
        <v>0.64406779661016944</v>
      </c>
      <c r="J21" s="10">
        <f t="shared" si="7"/>
        <v>0</v>
      </c>
      <c r="K21" s="10">
        <f t="shared" si="8"/>
        <v>0.23728813559322035</v>
      </c>
      <c r="L21" s="23">
        <f t="shared" si="9"/>
        <v>0.88135593220338981</v>
      </c>
    </row>
    <row r="22" spans="1:12" ht="15" customHeight="1" x14ac:dyDescent="0.25">
      <c r="A22" s="2" t="s">
        <v>31</v>
      </c>
      <c r="B22" s="2" t="s">
        <v>32</v>
      </c>
      <c r="C22" s="2"/>
      <c r="D22" s="21">
        <v>234</v>
      </c>
      <c r="E22" s="21">
        <v>144</v>
      </c>
      <c r="F22" s="21">
        <v>28</v>
      </c>
      <c r="G22" s="21">
        <v>33</v>
      </c>
      <c r="H22" s="21">
        <f t="shared" si="5"/>
        <v>205</v>
      </c>
      <c r="I22" s="25">
        <f t="shared" si="6"/>
        <v>0.61538461538461542</v>
      </c>
      <c r="J22" s="10">
        <f t="shared" si="7"/>
        <v>0.11965811965811966</v>
      </c>
      <c r="K22" s="10">
        <f t="shared" si="8"/>
        <v>0.14102564102564102</v>
      </c>
      <c r="L22" s="23">
        <f t="shared" si="9"/>
        <v>0.87606837606837606</v>
      </c>
    </row>
    <row r="23" spans="1:12" ht="15" customHeight="1" x14ac:dyDescent="0.25">
      <c r="A23" s="2" t="s">
        <v>33</v>
      </c>
      <c r="B23" s="2" t="s">
        <v>34</v>
      </c>
      <c r="C23" s="2"/>
      <c r="D23" s="21">
        <v>242</v>
      </c>
      <c r="E23" s="21">
        <v>11</v>
      </c>
      <c r="F23" s="21">
        <v>0</v>
      </c>
      <c r="G23" s="21">
        <v>2</v>
      </c>
      <c r="H23" s="21">
        <f t="shared" si="5"/>
        <v>13</v>
      </c>
      <c r="I23" s="25">
        <f t="shared" si="6"/>
        <v>4.5454545454545456E-2</v>
      </c>
      <c r="J23" s="10">
        <f t="shared" si="7"/>
        <v>0</v>
      </c>
      <c r="K23" s="10">
        <f t="shared" si="8"/>
        <v>8.2644628099173556E-3</v>
      </c>
      <c r="L23" s="23">
        <f t="shared" si="9"/>
        <v>5.3719008264462811E-2</v>
      </c>
    </row>
    <row r="24" spans="1:12" ht="15" customHeight="1" x14ac:dyDescent="0.25">
      <c r="A24" s="2" t="s">
        <v>35</v>
      </c>
      <c r="B24" s="2" t="s">
        <v>36</v>
      </c>
      <c r="C24" s="2"/>
      <c r="D24" s="21">
        <v>10235</v>
      </c>
      <c r="E24" s="21">
        <v>5626</v>
      </c>
      <c r="F24" s="21">
        <v>329</v>
      </c>
      <c r="G24" s="21">
        <v>1264</v>
      </c>
      <c r="H24" s="21">
        <f t="shared" si="5"/>
        <v>7219</v>
      </c>
      <c r="I24" s="25">
        <f t="shared" si="6"/>
        <v>0.54968246213971661</v>
      </c>
      <c r="J24" s="10">
        <f t="shared" si="7"/>
        <v>3.2144601856375181E-2</v>
      </c>
      <c r="K24" s="10">
        <f t="shared" si="8"/>
        <v>0.12349780166096727</v>
      </c>
      <c r="L24" s="23">
        <f t="shared" si="9"/>
        <v>0.7053248656570591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58659</v>
      </c>
      <c r="E25" s="26">
        <f>SUM(E18:E24)</f>
        <v>28160</v>
      </c>
      <c r="F25" s="26">
        <f>SUM(F18:F24)</f>
        <v>798</v>
      </c>
      <c r="G25" s="26">
        <f>SUM(G18:G24)</f>
        <v>12463</v>
      </c>
      <c r="H25" s="26">
        <f t="shared" si="5"/>
        <v>41421</v>
      </c>
      <c r="I25" s="27">
        <f t="shared" si="6"/>
        <v>0.48006273547111272</v>
      </c>
      <c r="J25" s="28">
        <f t="shared" si="7"/>
        <v>1.3604050529330537E-2</v>
      </c>
      <c r="K25" s="28">
        <f t="shared" si="8"/>
        <v>0.21246526534717605</v>
      </c>
      <c r="L25" s="28">
        <f t="shared" si="9"/>
        <v>0.70613205134761925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6827</v>
      </c>
      <c r="E27" s="9">
        <v>823</v>
      </c>
      <c r="F27" s="9">
        <v>0</v>
      </c>
      <c r="G27" s="9">
        <v>210</v>
      </c>
      <c r="H27" s="9">
        <f>SUM(E27:G27)</f>
        <v>1033</v>
      </c>
      <c r="I27" s="30">
        <f>E27/D27</f>
        <v>0.12055075435769738</v>
      </c>
      <c r="J27" s="31">
        <f>F27/D27</f>
        <v>0</v>
      </c>
      <c r="K27" s="31">
        <f>G27/D27</f>
        <v>3.0760216786289731E-2</v>
      </c>
      <c r="L27" s="31">
        <f>H27/D27</f>
        <v>0.15131097114398712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112470</v>
      </c>
      <c r="E29" s="12">
        <f>E16+E25+E27</f>
        <v>28983</v>
      </c>
      <c r="F29" s="12">
        <f>F16+F25+F27</f>
        <v>798</v>
      </c>
      <c r="G29" s="12">
        <f>G16+G25+G27</f>
        <v>45564</v>
      </c>
      <c r="H29" s="12">
        <f>SUM(E29:G29)</f>
        <v>75345</v>
      </c>
      <c r="I29" s="32">
        <f>E29/D29</f>
        <v>0.25769538543611631</v>
      </c>
      <c r="J29" s="33">
        <f>F29/D29</f>
        <v>7.09522539343825E-3</v>
      </c>
      <c r="K29" s="33">
        <f>G29/D29</f>
        <v>0.40512136569751933</v>
      </c>
      <c r="L29" s="33">
        <f>H29/D29</f>
        <v>0.6699119765270739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29:C29"/>
    <mergeCell ref="A26:L26"/>
    <mergeCell ref="A17:L17"/>
    <mergeCell ref="B7:C7"/>
    <mergeCell ref="A28:L28"/>
    <mergeCell ref="A1:L1"/>
    <mergeCell ref="A2:L2"/>
    <mergeCell ref="A3:L3"/>
    <mergeCell ref="A4:L4"/>
    <mergeCell ref="B6:C6"/>
  </mergeCells>
  <phoneticPr fontId="1" type="noConversion"/>
  <pageMargins left="0.5" right="0.25" top="0.5" bottom="0.5" header="0.5" footer="0.5"/>
  <pageSetup scale="87" fitToHeight="0" orientation="landscape" horizontalDpi="300" verticalDpi="300" r:id="rId1"/>
  <headerFooter alignWithMargins="0">
    <oddFooter>&amp;L&amp;8&amp;Z&amp;F&amp;R&amp;8&amp;D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19" sqref="F19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48</v>
      </c>
      <c r="E7" s="21">
        <v>0</v>
      </c>
      <c r="F7" s="21">
        <v>0</v>
      </c>
      <c r="G7" s="21">
        <v>38</v>
      </c>
      <c r="H7" s="21">
        <f>E7+F7+G7</f>
        <v>38</v>
      </c>
      <c r="I7" s="24">
        <f>E7/D7</f>
        <v>0</v>
      </c>
      <c r="J7" s="23">
        <f>F7/D7</f>
        <v>0</v>
      </c>
      <c r="K7" s="23">
        <f>G7/D7</f>
        <v>0.79166666666666663</v>
      </c>
      <c r="L7" s="23">
        <f>SUM(I7:K7)</f>
        <v>0.79166666666666663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15492</v>
      </c>
      <c r="E8" s="21">
        <v>0</v>
      </c>
      <c r="F8" s="21">
        <v>0</v>
      </c>
      <c r="G8" s="21">
        <v>12599</v>
      </c>
      <c r="H8" s="21">
        <f t="shared" ref="H8:H15" si="0">E8+F8+G8</f>
        <v>12599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0.81325845597727864</v>
      </c>
      <c r="L8" s="23">
        <f t="shared" ref="L8:L16" si="4">SUM(I8:K8)</f>
        <v>0.81325845597727864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3865</v>
      </c>
      <c r="E9" s="21">
        <v>0</v>
      </c>
      <c r="F9" s="21">
        <v>0</v>
      </c>
      <c r="G9" s="21">
        <v>3093</v>
      </c>
      <c r="H9" s="21">
        <f t="shared" si="0"/>
        <v>3093</v>
      </c>
      <c r="I9" s="24">
        <f t="shared" si="1"/>
        <v>0</v>
      </c>
      <c r="J9" s="23">
        <f t="shared" si="2"/>
        <v>0</v>
      </c>
      <c r="K9" s="23">
        <f t="shared" si="3"/>
        <v>0.80025873221216037</v>
      </c>
      <c r="L9" s="23">
        <f t="shared" si="4"/>
        <v>0.80025873221216037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14204</v>
      </c>
      <c r="E10" s="21">
        <v>0</v>
      </c>
      <c r="F10" s="21">
        <v>0</v>
      </c>
      <c r="G10" s="21">
        <v>6978</v>
      </c>
      <c r="H10" s="21">
        <f t="shared" si="0"/>
        <v>6978</v>
      </c>
      <c r="I10" s="24">
        <f t="shared" si="1"/>
        <v>0</v>
      </c>
      <c r="J10" s="23">
        <f t="shared" si="2"/>
        <v>0</v>
      </c>
      <c r="K10" s="23">
        <f t="shared" si="3"/>
        <v>0.49127006477048718</v>
      </c>
      <c r="L10" s="23">
        <f t="shared" si="4"/>
        <v>0.49127006477048718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3758</v>
      </c>
      <c r="E11" s="21">
        <v>0</v>
      </c>
      <c r="F11" s="21">
        <v>0</v>
      </c>
      <c r="G11" s="21">
        <v>3114</v>
      </c>
      <c r="H11" s="21">
        <f t="shared" si="0"/>
        <v>3114</v>
      </c>
      <c r="I11" s="24">
        <f t="shared" si="1"/>
        <v>0</v>
      </c>
      <c r="J11" s="23">
        <f t="shared" si="2"/>
        <v>0</v>
      </c>
      <c r="K11" s="23">
        <f t="shared" si="3"/>
        <v>0.82863225119744544</v>
      </c>
      <c r="L11" s="23">
        <f t="shared" si="4"/>
        <v>0.82863225119744544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1500</v>
      </c>
      <c r="E12" s="21">
        <v>0</v>
      </c>
      <c r="F12" s="21">
        <v>0</v>
      </c>
      <c r="G12" s="21">
        <v>1432</v>
      </c>
      <c r="H12" s="21">
        <f t="shared" si="0"/>
        <v>1432</v>
      </c>
      <c r="I12" s="24">
        <f t="shared" si="1"/>
        <v>0</v>
      </c>
      <c r="J12" s="23">
        <f t="shared" si="2"/>
        <v>0</v>
      </c>
      <c r="K12" s="23">
        <f t="shared" si="3"/>
        <v>0.95466666666666666</v>
      </c>
      <c r="L12" s="23">
        <f t="shared" si="4"/>
        <v>0.95466666666666666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623</v>
      </c>
      <c r="E13" s="21">
        <v>0</v>
      </c>
      <c r="F13" s="21">
        <v>0</v>
      </c>
      <c r="G13" s="21">
        <v>261</v>
      </c>
      <c r="H13" s="21">
        <f t="shared" si="0"/>
        <v>261</v>
      </c>
      <c r="I13" s="24">
        <f t="shared" si="1"/>
        <v>0</v>
      </c>
      <c r="J13" s="23">
        <f t="shared" si="2"/>
        <v>0</v>
      </c>
      <c r="K13" s="23">
        <f t="shared" si="3"/>
        <v>0.4189406099518459</v>
      </c>
      <c r="L13" s="23">
        <f t="shared" si="4"/>
        <v>0.4189406099518459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4520</v>
      </c>
      <c r="E14" s="21">
        <v>0</v>
      </c>
      <c r="F14" s="21">
        <v>0</v>
      </c>
      <c r="G14" s="21">
        <v>3067</v>
      </c>
      <c r="H14" s="21">
        <f t="shared" si="0"/>
        <v>3067</v>
      </c>
      <c r="I14" s="24">
        <f t="shared" si="1"/>
        <v>0</v>
      </c>
      <c r="J14" s="23">
        <f t="shared" si="2"/>
        <v>0</v>
      </c>
      <c r="K14" s="23">
        <f t="shared" si="3"/>
        <v>0.67853982300884952</v>
      </c>
      <c r="L14" s="23">
        <f t="shared" si="4"/>
        <v>0.67853982300884952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2540</v>
      </c>
      <c r="E15" s="21">
        <v>0</v>
      </c>
      <c r="F15" s="21">
        <v>0</v>
      </c>
      <c r="G15" s="21">
        <v>1842</v>
      </c>
      <c r="H15" s="21">
        <f t="shared" si="0"/>
        <v>1842</v>
      </c>
      <c r="I15" s="24">
        <f t="shared" si="1"/>
        <v>0</v>
      </c>
      <c r="J15" s="23">
        <f t="shared" si="2"/>
        <v>0</v>
      </c>
      <c r="K15" s="23">
        <f t="shared" si="3"/>
        <v>0.72519685039370074</v>
      </c>
      <c r="L15" s="23">
        <f t="shared" si="4"/>
        <v>0.72519685039370074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46550</v>
      </c>
      <c r="E16" s="14">
        <f>SUM(E7:E15)</f>
        <v>0</v>
      </c>
      <c r="F16" s="14">
        <v>0</v>
      </c>
      <c r="G16" s="14">
        <f>SUM(G7:G15)</f>
        <v>32424</v>
      </c>
      <c r="H16" s="14">
        <f>SUM(H7:H15)</f>
        <v>32424</v>
      </c>
      <c r="I16" s="15">
        <f>E16/D16</f>
        <v>0</v>
      </c>
      <c r="J16" s="16">
        <f t="shared" si="2"/>
        <v>0</v>
      </c>
      <c r="K16" s="16">
        <f t="shared" si="3"/>
        <v>0.69654135338345868</v>
      </c>
      <c r="L16" s="16">
        <f t="shared" si="4"/>
        <v>0.69654135338345868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6481</v>
      </c>
      <c r="E18" s="21">
        <v>3756</v>
      </c>
      <c r="F18" s="21">
        <v>3</v>
      </c>
      <c r="G18" s="21">
        <v>1072</v>
      </c>
      <c r="H18" s="21">
        <f>SUM(E18:G18)</f>
        <v>4831</v>
      </c>
      <c r="I18" s="25">
        <f t="shared" ref="I18:I25" si="5">E18/D18</f>
        <v>0.57954019441444227</v>
      </c>
      <c r="J18" s="10">
        <f>F18/D18</f>
        <v>4.6289152908501776E-4</v>
      </c>
      <c r="K18" s="10">
        <f>G18/D18</f>
        <v>0.16540657305971301</v>
      </c>
      <c r="L18" s="23">
        <f>H18/D18</f>
        <v>0.74540965900324019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24623</v>
      </c>
      <c r="E19" s="21">
        <v>8365</v>
      </c>
      <c r="F19" s="21">
        <v>314</v>
      </c>
      <c r="G19" s="21">
        <v>5662</v>
      </c>
      <c r="H19" s="21">
        <f t="shared" ref="H19:H24" si="6">SUM(E19:G19)</f>
        <v>14341</v>
      </c>
      <c r="I19" s="25">
        <f t="shared" si="5"/>
        <v>0.33972302318970071</v>
      </c>
      <c r="J19" s="10">
        <f t="shared" ref="J19:J25" si="7">F19/D19</f>
        <v>1.27523047557162E-2</v>
      </c>
      <c r="K19" s="10">
        <f t="shared" ref="K19:K25" si="8">G19/D19</f>
        <v>0.22994760995816918</v>
      </c>
      <c r="L19" s="23">
        <f t="shared" ref="L19:L25" si="9">H19/D19</f>
        <v>0.58242293790358612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12830</v>
      </c>
      <c r="E20" s="21">
        <v>5475</v>
      </c>
      <c r="F20" s="21">
        <v>132</v>
      </c>
      <c r="G20" s="21">
        <v>1837</v>
      </c>
      <c r="H20" s="21">
        <f t="shared" si="6"/>
        <v>7444</v>
      </c>
      <c r="I20" s="25">
        <f t="shared" si="5"/>
        <v>0.42673421667965705</v>
      </c>
      <c r="J20" s="10">
        <f t="shared" si="7"/>
        <v>1.02883865939205E-2</v>
      </c>
      <c r="K20" s="10">
        <f t="shared" si="8"/>
        <v>0.14318004676539361</v>
      </c>
      <c r="L20" s="23">
        <f t="shared" si="9"/>
        <v>0.5802026500389712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92</v>
      </c>
      <c r="E21" s="21">
        <v>32</v>
      </c>
      <c r="F21" s="21">
        <v>0</v>
      </c>
      <c r="G21" s="21">
        <v>18</v>
      </c>
      <c r="H21" s="21">
        <f t="shared" si="6"/>
        <v>50</v>
      </c>
      <c r="I21" s="25">
        <f t="shared" si="5"/>
        <v>0.34782608695652173</v>
      </c>
      <c r="J21" s="10">
        <f t="shared" si="7"/>
        <v>0</v>
      </c>
      <c r="K21" s="10">
        <f t="shared" si="8"/>
        <v>0.19565217391304349</v>
      </c>
      <c r="L21" s="23">
        <f t="shared" si="9"/>
        <v>0.54347826086956519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273</v>
      </c>
      <c r="E22" s="21">
        <v>148</v>
      </c>
      <c r="F22" s="21">
        <v>16</v>
      </c>
      <c r="G22" s="21">
        <v>46</v>
      </c>
      <c r="H22" s="21">
        <f t="shared" si="6"/>
        <v>210</v>
      </c>
      <c r="I22" s="25">
        <f t="shared" si="5"/>
        <v>0.54212454212454209</v>
      </c>
      <c r="J22" s="10">
        <f t="shared" si="7"/>
        <v>5.8608058608058608E-2</v>
      </c>
      <c r="K22" s="10">
        <f t="shared" si="8"/>
        <v>0.16849816849816851</v>
      </c>
      <c r="L22" s="23">
        <f t="shared" si="9"/>
        <v>0.76923076923076927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363</v>
      </c>
      <c r="E23" s="21">
        <v>16</v>
      </c>
      <c r="F23" s="21">
        <v>0</v>
      </c>
      <c r="G23" s="21">
        <v>9</v>
      </c>
      <c r="H23" s="21">
        <f t="shared" si="6"/>
        <v>25</v>
      </c>
      <c r="I23" s="25">
        <f t="shared" si="5"/>
        <v>4.4077134986225897E-2</v>
      </c>
      <c r="J23" s="10">
        <f t="shared" si="7"/>
        <v>0</v>
      </c>
      <c r="K23" s="10">
        <f t="shared" si="8"/>
        <v>2.4793388429752067E-2</v>
      </c>
      <c r="L23" s="23">
        <f t="shared" si="9"/>
        <v>6.8870523415977963E-2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10630</v>
      </c>
      <c r="E24" s="21">
        <v>5552</v>
      </c>
      <c r="F24" s="21">
        <v>265</v>
      </c>
      <c r="G24" s="21">
        <v>1325</v>
      </c>
      <c r="H24" s="21">
        <f t="shared" si="6"/>
        <v>7142</v>
      </c>
      <c r="I24" s="25">
        <f t="shared" si="5"/>
        <v>0.52229539040451556</v>
      </c>
      <c r="J24" s="10">
        <f t="shared" si="7"/>
        <v>2.4929444967074318E-2</v>
      </c>
      <c r="K24" s="10">
        <f t="shared" si="8"/>
        <v>0.12464722483537159</v>
      </c>
      <c r="L24" s="23">
        <f t="shared" si="9"/>
        <v>0.67187206020696144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55292</v>
      </c>
      <c r="E25" s="26">
        <f>SUM(E18:E24)</f>
        <v>23344</v>
      </c>
      <c r="F25" s="26">
        <f>SUM(F18:F24)</f>
        <v>730</v>
      </c>
      <c r="G25" s="26">
        <f>SUM(G18:G24)</f>
        <v>9969</v>
      </c>
      <c r="H25" s="26">
        <f>SUM(E25:G25)</f>
        <v>34043</v>
      </c>
      <c r="I25" s="27">
        <f t="shared" si="5"/>
        <v>0.42219489257035375</v>
      </c>
      <c r="J25" s="28">
        <f t="shared" si="7"/>
        <v>1.3202633292338856E-2</v>
      </c>
      <c r="K25" s="28">
        <f t="shared" si="8"/>
        <v>0.18029733053606309</v>
      </c>
      <c r="L25" s="28">
        <f t="shared" si="9"/>
        <v>0.61569485639875565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5555</v>
      </c>
      <c r="E27" s="9">
        <v>583</v>
      </c>
      <c r="F27" s="9">
        <v>82</v>
      </c>
      <c r="G27" s="9">
        <v>199</v>
      </c>
      <c r="H27" s="9">
        <v>0</v>
      </c>
      <c r="I27" s="30">
        <f>E27/D27</f>
        <v>0.10495049504950495</v>
      </c>
      <c r="J27" s="31">
        <f>F27/D27</f>
        <v>1.4761476147614761E-2</v>
      </c>
      <c r="K27" s="31">
        <f>G27/D27</f>
        <v>3.5823582358235823E-2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107397</v>
      </c>
      <c r="E29" s="12">
        <f>E16+E25+E27</f>
        <v>23927</v>
      </c>
      <c r="F29" s="12">
        <f>F16+F25+F27</f>
        <v>812</v>
      </c>
      <c r="G29" s="12">
        <f>G16+G25+G27</f>
        <v>42592</v>
      </c>
      <c r="H29" s="12">
        <f>SUM(E29:G29)</f>
        <v>67331</v>
      </c>
      <c r="I29" s="32">
        <f>E29/D29</f>
        <v>0.22279020829259663</v>
      </c>
      <c r="J29" s="33">
        <f>F29/D29</f>
        <v>7.5607326089183122E-3</v>
      </c>
      <c r="K29" s="33">
        <f>G29/D29</f>
        <v>0.39658463458010934</v>
      </c>
      <c r="L29" s="33">
        <f>H29/D29</f>
        <v>0.62693557548162426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B6:C6"/>
    <mergeCell ref="B7:C7"/>
    <mergeCell ref="A17:L17"/>
    <mergeCell ref="A26:L26"/>
    <mergeCell ref="A28:L28"/>
    <mergeCell ref="A29:C29"/>
  </mergeCells>
  <phoneticPr fontId="1" type="noConversion"/>
  <pageMargins left="0.5" right="0.25" top="1" bottom="1" header="0.5" footer="0.5"/>
  <pageSetup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O7" sqref="O7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59</v>
      </c>
      <c r="E7" s="21">
        <v>0</v>
      </c>
      <c r="F7" s="21">
        <v>0</v>
      </c>
      <c r="G7" s="21">
        <v>45</v>
      </c>
      <c r="H7" s="21">
        <f>E7+F7+G7</f>
        <v>45</v>
      </c>
      <c r="I7" s="24">
        <f>E7/D7</f>
        <v>0</v>
      </c>
      <c r="J7" s="23">
        <f>F7/D7</f>
        <v>0</v>
      </c>
      <c r="K7" s="23">
        <f>G7/D7</f>
        <v>0.76271186440677963</v>
      </c>
      <c r="L7" s="23">
        <f>SUM(I7:K7)</f>
        <v>0.76271186440677963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13884</v>
      </c>
      <c r="E8" s="21">
        <v>0</v>
      </c>
      <c r="F8" s="21">
        <v>0</v>
      </c>
      <c r="G8" s="21">
        <v>11543</v>
      </c>
      <c r="H8" s="21">
        <f t="shared" ref="H8:H15" si="0">E8+F8+G8</f>
        <v>11543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0.83138864880437913</v>
      </c>
      <c r="L8" s="23">
        <f t="shared" ref="L8:L16" si="4">SUM(I8:K8)</f>
        <v>0.83138864880437913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4024</v>
      </c>
      <c r="E9" s="21">
        <v>0</v>
      </c>
      <c r="F9" s="21">
        <v>0</v>
      </c>
      <c r="G9" s="21">
        <v>3247</v>
      </c>
      <c r="H9" s="21">
        <f t="shared" si="0"/>
        <v>3247</v>
      </c>
      <c r="I9" s="24">
        <f t="shared" si="1"/>
        <v>0</v>
      </c>
      <c r="J9" s="23">
        <f t="shared" si="2"/>
        <v>0</v>
      </c>
      <c r="K9" s="23">
        <f t="shared" si="3"/>
        <v>0.80690854870775353</v>
      </c>
      <c r="L9" s="23">
        <f t="shared" si="4"/>
        <v>0.80690854870775353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14342</v>
      </c>
      <c r="E10" s="21">
        <v>0</v>
      </c>
      <c r="F10" s="21">
        <v>0</v>
      </c>
      <c r="G10" s="21">
        <v>7557</v>
      </c>
      <c r="H10" s="21">
        <f t="shared" si="0"/>
        <v>7557</v>
      </c>
      <c r="I10" s="24">
        <f t="shared" si="1"/>
        <v>0</v>
      </c>
      <c r="J10" s="23">
        <f t="shared" si="2"/>
        <v>0</v>
      </c>
      <c r="K10" s="23">
        <f t="shared" si="3"/>
        <v>0.52691395900153393</v>
      </c>
      <c r="L10" s="23">
        <f t="shared" si="4"/>
        <v>0.52691395900153393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3919</v>
      </c>
      <c r="E11" s="21">
        <v>0</v>
      </c>
      <c r="F11" s="21">
        <v>0</v>
      </c>
      <c r="G11" s="21">
        <v>3356</v>
      </c>
      <c r="H11" s="21">
        <f t="shared" si="0"/>
        <v>3356</v>
      </c>
      <c r="I11" s="24">
        <f t="shared" si="1"/>
        <v>0</v>
      </c>
      <c r="J11" s="23">
        <f t="shared" si="2"/>
        <v>0</v>
      </c>
      <c r="K11" s="23">
        <f t="shared" si="3"/>
        <v>0.85634090329165602</v>
      </c>
      <c r="L11" s="23">
        <f t="shared" si="4"/>
        <v>0.85634090329165602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1594</v>
      </c>
      <c r="E12" s="21">
        <v>0</v>
      </c>
      <c r="F12" s="21">
        <v>0</v>
      </c>
      <c r="G12" s="21">
        <v>1530</v>
      </c>
      <c r="H12" s="21">
        <f t="shared" si="0"/>
        <v>1530</v>
      </c>
      <c r="I12" s="24">
        <f t="shared" si="1"/>
        <v>0</v>
      </c>
      <c r="J12" s="23">
        <f t="shared" si="2"/>
        <v>0</v>
      </c>
      <c r="K12" s="23">
        <f t="shared" si="3"/>
        <v>0.95984943538268508</v>
      </c>
      <c r="L12" s="23">
        <f t="shared" si="4"/>
        <v>0.95984943538268508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567</v>
      </c>
      <c r="E13" s="21">
        <v>0</v>
      </c>
      <c r="F13" s="21">
        <v>0</v>
      </c>
      <c r="G13" s="21">
        <v>236</v>
      </c>
      <c r="H13" s="21">
        <f t="shared" si="0"/>
        <v>236</v>
      </c>
      <c r="I13" s="24">
        <f t="shared" si="1"/>
        <v>0</v>
      </c>
      <c r="J13" s="23">
        <f t="shared" si="2"/>
        <v>0</v>
      </c>
      <c r="K13" s="23">
        <f t="shared" si="3"/>
        <v>0.41622574955908287</v>
      </c>
      <c r="L13" s="23">
        <f t="shared" si="4"/>
        <v>0.41622574955908287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4591</v>
      </c>
      <c r="E14" s="21">
        <v>0</v>
      </c>
      <c r="F14" s="21">
        <v>0</v>
      </c>
      <c r="G14" s="21">
        <v>3101</v>
      </c>
      <c r="H14" s="21">
        <f t="shared" si="0"/>
        <v>3101</v>
      </c>
      <c r="I14" s="24">
        <f t="shared" si="1"/>
        <v>0</v>
      </c>
      <c r="J14" s="23">
        <f t="shared" si="2"/>
        <v>0</v>
      </c>
      <c r="K14" s="23">
        <f t="shared" si="3"/>
        <v>0.67545197124809409</v>
      </c>
      <c r="L14" s="23">
        <f t="shared" si="4"/>
        <v>0.67545197124809409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2689</v>
      </c>
      <c r="E15" s="21">
        <v>0</v>
      </c>
      <c r="F15" s="21">
        <v>0</v>
      </c>
      <c r="G15" s="21">
        <v>2000</v>
      </c>
      <c r="H15" s="21">
        <f t="shared" si="0"/>
        <v>2000</v>
      </c>
      <c r="I15" s="24">
        <f t="shared" si="1"/>
        <v>0</v>
      </c>
      <c r="J15" s="23">
        <f t="shared" si="2"/>
        <v>0</v>
      </c>
      <c r="K15" s="23">
        <f t="shared" si="3"/>
        <v>0.74377091855708444</v>
      </c>
      <c r="L15" s="23">
        <f t="shared" si="4"/>
        <v>0.74377091855708444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45669</v>
      </c>
      <c r="E16" s="14">
        <f>SUM(E7:E15)</f>
        <v>0</v>
      </c>
      <c r="F16" s="14">
        <f>SUM(F7:F15)</f>
        <v>0</v>
      </c>
      <c r="G16" s="14">
        <f>SUM(G7:G15)</f>
        <v>32615</v>
      </c>
      <c r="H16" s="14">
        <f>SUM(H7:H15)</f>
        <v>32615</v>
      </c>
      <c r="I16" s="15">
        <f>E16/D16</f>
        <v>0</v>
      </c>
      <c r="J16" s="16">
        <f t="shared" si="2"/>
        <v>0</v>
      </c>
      <c r="K16" s="16">
        <f t="shared" si="3"/>
        <v>0.71416059033480039</v>
      </c>
      <c r="L16" s="16">
        <f t="shared" si="4"/>
        <v>0.71416059033480039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6608</v>
      </c>
      <c r="E18" s="21">
        <v>4418</v>
      </c>
      <c r="F18" s="21">
        <v>7</v>
      </c>
      <c r="G18" s="21">
        <v>1150</v>
      </c>
      <c r="H18" s="21">
        <f>SUM(E18:G18)</f>
        <v>5575</v>
      </c>
      <c r="I18" s="25">
        <f t="shared" ref="I18:I25" si="5">E18/D18</f>
        <v>0.66858353510895885</v>
      </c>
      <c r="J18" s="10">
        <f>F18/D18</f>
        <v>1.0593220338983051E-3</v>
      </c>
      <c r="K18" s="10">
        <f>G18/D18</f>
        <v>0.1740314769975787</v>
      </c>
      <c r="L18" s="23">
        <f>H18/D18</f>
        <v>0.8436743341404358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27186</v>
      </c>
      <c r="E19" s="21">
        <v>9669</v>
      </c>
      <c r="F19" s="21">
        <v>333</v>
      </c>
      <c r="G19" s="21">
        <v>5963</v>
      </c>
      <c r="H19" s="21">
        <f t="shared" ref="H19:H24" si="6">SUM(E19:G19)</f>
        <v>15965</v>
      </c>
      <c r="I19" s="25">
        <f t="shared" si="5"/>
        <v>0.35566100198631651</v>
      </c>
      <c r="J19" s="10">
        <f t="shared" ref="J19:J25" si="7">F19/D19</f>
        <v>1.224895166629883E-2</v>
      </c>
      <c r="K19" s="10">
        <f t="shared" ref="K19:K25" si="8">G19/D19</f>
        <v>0.2193408371956154</v>
      </c>
      <c r="L19" s="23">
        <f t="shared" ref="L19:L25" si="9">H19/D19</f>
        <v>0.58725079084823073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13426</v>
      </c>
      <c r="E20" s="21">
        <v>5733</v>
      </c>
      <c r="F20" s="21">
        <v>124</v>
      </c>
      <c r="G20" s="21">
        <v>2143</v>
      </c>
      <c r="H20" s="21">
        <f t="shared" si="6"/>
        <v>8000</v>
      </c>
      <c r="I20" s="25">
        <f t="shared" si="5"/>
        <v>0.42700729927007297</v>
      </c>
      <c r="J20" s="10">
        <f t="shared" si="7"/>
        <v>9.2358111127662738E-3</v>
      </c>
      <c r="K20" s="10">
        <f t="shared" si="8"/>
        <v>0.15961567108595262</v>
      </c>
      <c r="L20" s="23">
        <f t="shared" si="9"/>
        <v>0.5958587814687919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108</v>
      </c>
      <c r="E21" s="21">
        <v>37</v>
      </c>
      <c r="F21" s="21">
        <v>0</v>
      </c>
      <c r="G21" s="21">
        <v>24</v>
      </c>
      <c r="H21" s="21">
        <f t="shared" si="6"/>
        <v>61</v>
      </c>
      <c r="I21" s="25">
        <f t="shared" si="5"/>
        <v>0.34259259259259262</v>
      </c>
      <c r="J21" s="10">
        <f t="shared" si="7"/>
        <v>0</v>
      </c>
      <c r="K21" s="10">
        <f t="shared" si="8"/>
        <v>0.22222222222222221</v>
      </c>
      <c r="L21" s="23">
        <f t="shared" si="9"/>
        <v>0.56481481481481477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254</v>
      </c>
      <c r="E22" s="21">
        <v>111</v>
      </c>
      <c r="F22" s="21">
        <v>18</v>
      </c>
      <c r="G22" s="21">
        <v>29</v>
      </c>
      <c r="H22" s="21">
        <f t="shared" si="6"/>
        <v>158</v>
      </c>
      <c r="I22" s="25">
        <f t="shared" si="5"/>
        <v>0.43700787401574803</v>
      </c>
      <c r="J22" s="10">
        <f t="shared" si="7"/>
        <v>7.0866141732283464E-2</v>
      </c>
      <c r="K22" s="10">
        <f t="shared" si="8"/>
        <v>0.1141732283464567</v>
      </c>
      <c r="L22" s="23">
        <f t="shared" si="9"/>
        <v>0.62204724409448819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359</v>
      </c>
      <c r="E23" s="21">
        <v>14</v>
      </c>
      <c r="F23" s="21">
        <v>0</v>
      </c>
      <c r="G23" s="21">
        <v>0</v>
      </c>
      <c r="H23" s="21">
        <f t="shared" si="6"/>
        <v>14</v>
      </c>
      <c r="I23" s="25">
        <f t="shared" si="5"/>
        <v>3.8997214484679667E-2</v>
      </c>
      <c r="J23" s="10">
        <f t="shared" si="7"/>
        <v>0</v>
      </c>
      <c r="K23" s="10">
        <f t="shared" si="8"/>
        <v>0</v>
      </c>
      <c r="L23" s="23">
        <f t="shared" si="9"/>
        <v>3.8997214484679667E-2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11107</v>
      </c>
      <c r="E24" s="21">
        <v>5499</v>
      </c>
      <c r="F24" s="21">
        <v>260</v>
      </c>
      <c r="G24" s="21">
        <v>1493</v>
      </c>
      <c r="H24" s="21">
        <f t="shared" si="6"/>
        <v>7252</v>
      </c>
      <c r="I24" s="25">
        <f t="shared" si="5"/>
        <v>0.49509318447825695</v>
      </c>
      <c r="J24" s="10">
        <f t="shared" si="7"/>
        <v>2.3408661204645718E-2</v>
      </c>
      <c r="K24" s="10">
        <f t="shared" si="8"/>
        <v>0.13441973530206175</v>
      </c>
      <c r="L24" s="23">
        <f t="shared" si="9"/>
        <v>0.65292158098496444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59048</v>
      </c>
      <c r="E25" s="26">
        <f>SUM(E18:E24)</f>
        <v>25481</v>
      </c>
      <c r="F25" s="26">
        <f>SUM(F18:F24)</f>
        <v>742</v>
      </c>
      <c r="G25" s="26">
        <f>SUM(G18:G24)</f>
        <v>10802</v>
      </c>
      <c r="H25" s="26">
        <f>SUM(E25:G25)</f>
        <v>37025</v>
      </c>
      <c r="I25" s="27">
        <f t="shared" si="5"/>
        <v>0.43153028044980357</v>
      </c>
      <c r="J25" s="28">
        <f t="shared" si="7"/>
        <v>1.2566047960980898E-2</v>
      </c>
      <c r="K25" s="28">
        <f t="shared" si="8"/>
        <v>0.18293591654247393</v>
      </c>
      <c r="L25" s="28">
        <f t="shared" si="9"/>
        <v>0.62703224495325838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6316</v>
      </c>
      <c r="E27" s="9">
        <v>704</v>
      </c>
      <c r="F27" s="9">
        <v>114</v>
      </c>
      <c r="G27" s="9">
        <v>238</v>
      </c>
      <c r="H27" s="9">
        <v>0</v>
      </c>
      <c r="I27" s="30">
        <f>E27/D27</f>
        <v>0.11146295123495883</v>
      </c>
      <c r="J27" s="31">
        <f>F27/D27</f>
        <v>1.8049398353388219E-2</v>
      </c>
      <c r="K27" s="31">
        <f>G27/D27</f>
        <v>3.7682077264091195E-2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111033</v>
      </c>
      <c r="E29" s="12">
        <f>E16+E25+E27</f>
        <v>26185</v>
      </c>
      <c r="F29" s="12">
        <f>F16+F25+F27</f>
        <v>856</v>
      </c>
      <c r="G29" s="12">
        <f>G16+G25+G27</f>
        <v>43655</v>
      </c>
      <c r="H29" s="12">
        <f>SUM(E29:G29)</f>
        <v>70696</v>
      </c>
      <c r="I29" s="32">
        <f>E29/D29</f>
        <v>0.23583078904469842</v>
      </c>
      <c r="J29" s="33">
        <f>F29/D29</f>
        <v>7.7094197220646116E-3</v>
      </c>
      <c r="K29" s="33">
        <f>G29/D29</f>
        <v>0.39317139949384416</v>
      </c>
      <c r="L29" s="33">
        <f>H29/D29</f>
        <v>0.63671160826060724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scale="8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5" workbookViewId="0">
      <selection sqref="A1:L33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6" width="10.77734375" customWidth="1"/>
    <col min="7" max="7" width="11" customWidth="1"/>
    <col min="8" max="8" width="11.44140625" customWidth="1"/>
    <col min="9" max="9" width="11.33203125" customWidth="1"/>
    <col min="10" max="10" width="10.77734375" customWidth="1"/>
    <col min="11" max="11" width="13.8867187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48</v>
      </c>
      <c r="E7" s="21">
        <v>0</v>
      </c>
      <c r="F7" s="21">
        <v>0</v>
      </c>
      <c r="G7" s="21">
        <v>33</v>
      </c>
      <c r="H7" s="21">
        <f>E7+F7+G7</f>
        <v>33</v>
      </c>
      <c r="I7" s="24">
        <f>E7/D7</f>
        <v>0</v>
      </c>
      <c r="J7" s="23">
        <f>F7/D7</f>
        <v>0</v>
      </c>
      <c r="K7" s="23">
        <f>G7/D7</f>
        <v>0.6875</v>
      </c>
      <c r="L7" s="23">
        <f>SUM(I7:K7)</f>
        <v>0.6875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14034</v>
      </c>
      <c r="E8" s="21">
        <v>0</v>
      </c>
      <c r="F8" s="21">
        <v>0</v>
      </c>
      <c r="G8" s="21">
        <v>11399</v>
      </c>
      <c r="H8" s="21">
        <f t="shared" ref="H8:H15" si="0">E8+F8+G8</f>
        <v>11399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0.81224169873165175</v>
      </c>
      <c r="L8" s="23">
        <f t="shared" ref="L8:L16" si="4">SUM(I8:K8)</f>
        <v>0.81224169873165175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4175</v>
      </c>
      <c r="E9" s="21">
        <v>0</v>
      </c>
      <c r="F9" s="21">
        <v>0</v>
      </c>
      <c r="G9" s="21">
        <v>3413</v>
      </c>
      <c r="H9" s="21">
        <f t="shared" si="0"/>
        <v>3413</v>
      </c>
      <c r="I9" s="24">
        <f t="shared" si="1"/>
        <v>0</v>
      </c>
      <c r="J9" s="23">
        <f t="shared" si="2"/>
        <v>0</v>
      </c>
      <c r="K9" s="23">
        <f t="shared" si="3"/>
        <v>0.81748502994011973</v>
      </c>
      <c r="L9" s="23">
        <f t="shared" si="4"/>
        <v>0.81748502994011973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13340</v>
      </c>
      <c r="E10" s="21">
        <v>0</v>
      </c>
      <c r="F10" s="21">
        <v>5</v>
      </c>
      <c r="G10" s="21">
        <v>6554</v>
      </c>
      <c r="H10" s="21">
        <f t="shared" si="0"/>
        <v>6559</v>
      </c>
      <c r="I10" s="24">
        <f t="shared" si="1"/>
        <v>0</v>
      </c>
      <c r="J10" s="23">
        <f t="shared" si="2"/>
        <v>3.7481259370314841E-4</v>
      </c>
      <c r="K10" s="23">
        <f t="shared" si="3"/>
        <v>0.49130434782608695</v>
      </c>
      <c r="L10" s="23">
        <f t="shared" si="4"/>
        <v>0.4916791604197901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3884</v>
      </c>
      <c r="E11" s="21">
        <v>0</v>
      </c>
      <c r="F11" s="21">
        <v>2</v>
      </c>
      <c r="G11" s="21">
        <v>3169</v>
      </c>
      <c r="H11" s="21">
        <f t="shared" si="0"/>
        <v>3171</v>
      </c>
      <c r="I11" s="24">
        <f t="shared" si="1"/>
        <v>0</v>
      </c>
      <c r="J11" s="23">
        <f t="shared" si="2"/>
        <v>5.1493305870236867E-4</v>
      </c>
      <c r="K11" s="23">
        <f t="shared" si="3"/>
        <v>0.81591143151390322</v>
      </c>
      <c r="L11" s="23">
        <f t="shared" si="4"/>
        <v>0.81642636457260553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1522</v>
      </c>
      <c r="E12" s="21">
        <v>0</v>
      </c>
      <c r="F12" s="21">
        <v>0</v>
      </c>
      <c r="G12" s="21">
        <v>1480</v>
      </c>
      <c r="H12" s="21">
        <f t="shared" si="0"/>
        <v>1480</v>
      </c>
      <c r="I12" s="24">
        <f t="shared" si="1"/>
        <v>0</v>
      </c>
      <c r="J12" s="23">
        <f t="shared" si="2"/>
        <v>0</v>
      </c>
      <c r="K12" s="23">
        <f t="shared" si="3"/>
        <v>0.97240473061760846</v>
      </c>
      <c r="L12" s="23">
        <f t="shared" si="4"/>
        <v>0.97240473061760846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695</v>
      </c>
      <c r="E13" s="21">
        <v>0</v>
      </c>
      <c r="F13" s="21">
        <v>0</v>
      </c>
      <c r="G13" s="21">
        <v>254</v>
      </c>
      <c r="H13" s="21">
        <f t="shared" si="0"/>
        <v>254</v>
      </c>
      <c r="I13" s="24">
        <f t="shared" si="1"/>
        <v>0</v>
      </c>
      <c r="J13" s="23">
        <f t="shared" si="2"/>
        <v>0</v>
      </c>
      <c r="K13" s="23">
        <f t="shared" si="3"/>
        <v>0.36546762589928056</v>
      </c>
      <c r="L13" s="23">
        <f t="shared" si="4"/>
        <v>0.36546762589928056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4821</v>
      </c>
      <c r="E14" s="21">
        <v>0</v>
      </c>
      <c r="F14" s="21">
        <v>0</v>
      </c>
      <c r="G14" s="21">
        <v>3345</v>
      </c>
      <c r="H14" s="21">
        <f t="shared" si="0"/>
        <v>3345</v>
      </c>
      <c r="I14" s="24">
        <f t="shared" si="1"/>
        <v>0</v>
      </c>
      <c r="J14" s="23">
        <f t="shared" si="2"/>
        <v>0</v>
      </c>
      <c r="K14" s="23">
        <f t="shared" si="3"/>
        <v>0.6938394523957685</v>
      </c>
      <c r="L14" s="23">
        <f t="shared" si="4"/>
        <v>0.6938394523957685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2563</v>
      </c>
      <c r="E15" s="21">
        <v>0</v>
      </c>
      <c r="F15" s="21">
        <v>0</v>
      </c>
      <c r="G15" s="21">
        <v>1855</v>
      </c>
      <c r="H15" s="21">
        <f t="shared" si="0"/>
        <v>1855</v>
      </c>
      <c r="I15" s="24">
        <f t="shared" si="1"/>
        <v>0</v>
      </c>
      <c r="J15" s="23">
        <f t="shared" si="2"/>
        <v>0</v>
      </c>
      <c r="K15" s="23">
        <f t="shared" si="3"/>
        <v>0.72376121732344911</v>
      </c>
      <c r="L15" s="23">
        <f t="shared" si="4"/>
        <v>0.72376121732344911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45082</v>
      </c>
      <c r="E16" s="14">
        <f>SUM(E7:E15)</f>
        <v>0</v>
      </c>
      <c r="F16" s="14">
        <f>SUM(F7:F15)</f>
        <v>7</v>
      </c>
      <c r="G16" s="14">
        <f>SUM(G7:G15)</f>
        <v>31502</v>
      </c>
      <c r="H16" s="14">
        <f>SUM(H7:H15)</f>
        <v>31509</v>
      </c>
      <c r="I16" s="15">
        <f>E16/D16</f>
        <v>0</v>
      </c>
      <c r="J16" s="16">
        <f t="shared" si="2"/>
        <v>1.5527261434718958E-4</v>
      </c>
      <c r="K16" s="16">
        <f t="shared" si="3"/>
        <v>0.69877112816645226</v>
      </c>
      <c r="L16" s="16">
        <f t="shared" si="4"/>
        <v>0.69892640078079948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7706</v>
      </c>
      <c r="E18" s="21">
        <v>5188</v>
      </c>
      <c r="F18" s="21">
        <v>4</v>
      </c>
      <c r="G18" s="21">
        <v>1128</v>
      </c>
      <c r="H18" s="21">
        <f>SUM(E18:G18)</f>
        <v>6320</v>
      </c>
      <c r="I18" s="25">
        <f t="shared" ref="I18:I25" si="5">E18/D18</f>
        <v>0.67324162989878023</v>
      </c>
      <c r="J18" s="10">
        <f>F18/D18</f>
        <v>5.1907604464053979E-4</v>
      </c>
      <c r="K18" s="10">
        <f>G18/D18</f>
        <v>0.14637944458863222</v>
      </c>
      <c r="L18" s="23">
        <f>H18/D18</f>
        <v>0.82014015053205291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25339</v>
      </c>
      <c r="E19" s="21">
        <v>7452</v>
      </c>
      <c r="F19" s="21">
        <v>337</v>
      </c>
      <c r="G19" s="21">
        <v>5985</v>
      </c>
      <c r="H19" s="21">
        <f t="shared" ref="H19:H24" si="6">SUM(E19:G19)</f>
        <v>13774</v>
      </c>
      <c r="I19" s="25">
        <f t="shared" si="5"/>
        <v>0.29409211097517662</v>
      </c>
      <c r="J19" s="10">
        <f t="shared" ref="J19:J25" si="7">F19/D19</f>
        <v>1.3299656655748057E-2</v>
      </c>
      <c r="K19" s="10">
        <f t="shared" ref="K19:K25" si="8">G19/D19</f>
        <v>0.23619716642330005</v>
      </c>
      <c r="L19" s="23">
        <f t="shared" ref="L19:L25" si="9">H19/D19</f>
        <v>0.5435889340542247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12472</v>
      </c>
      <c r="E20" s="21">
        <v>5278</v>
      </c>
      <c r="F20" s="21">
        <v>133</v>
      </c>
      <c r="G20" s="21">
        <v>1920</v>
      </c>
      <c r="H20" s="21">
        <f t="shared" si="6"/>
        <v>7331</v>
      </c>
      <c r="I20" s="25">
        <f t="shared" si="5"/>
        <v>0.42318794098781271</v>
      </c>
      <c r="J20" s="10">
        <f t="shared" si="7"/>
        <v>1.0663887107119949E-2</v>
      </c>
      <c r="K20" s="10">
        <f t="shared" si="8"/>
        <v>0.15394483643361129</v>
      </c>
      <c r="L20" s="23">
        <f t="shared" si="9"/>
        <v>0.58779666452854396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87</v>
      </c>
      <c r="E21" s="21">
        <v>45</v>
      </c>
      <c r="F21" s="21">
        <v>1</v>
      </c>
      <c r="G21" s="21">
        <v>7</v>
      </c>
      <c r="H21" s="21">
        <f t="shared" si="6"/>
        <v>53</v>
      </c>
      <c r="I21" s="25">
        <f t="shared" si="5"/>
        <v>0.51724137931034486</v>
      </c>
      <c r="J21" s="10">
        <f t="shared" si="7"/>
        <v>1.1494252873563218E-2</v>
      </c>
      <c r="K21" s="10">
        <f t="shared" si="8"/>
        <v>8.0459770114942528E-2</v>
      </c>
      <c r="L21" s="23">
        <f t="shared" si="9"/>
        <v>0.60919540229885061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195</v>
      </c>
      <c r="E22" s="21">
        <v>91</v>
      </c>
      <c r="F22" s="21">
        <v>10</v>
      </c>
      <c r="G22" s="21">
        <v>38</v>
      </c>
      <c r="H22" s="21">
        <f t="shared" si="6"/>
        <v>139</v>
      </c>
      <c r="I22" s="25">
        <f t="shared" si="5"/>
        <v>0.46666666666666667</v>
      </c>
      <c r="J22" s="10">
        <f t="shared" si="7"/>
        <v>5.128205128205128E-2</v>
      </c>
      <c r="K22" s="10">
        <f t="shared" si="8"/>
        <v>0.19487179487179487</v>
      </c>
      <c r="L22" s="23">
        <f t="shared" si="9"/>
        <v>0.71282051282051284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376</v>
      </c>
      <c r="E23" s="21">
        <v>10</v>
      </c>
      <c r="F23" s="21">
        <v>0</v>
      </c>
      <c r="G23" s="21">
        <v>4</v>
      </c>
      <c r="H23" s="21">
        <f t="shared" si="6"/>
        <v>14</v>
      </c>
      <c r="I23" s="25">
        <f t="shared" si="5"/>
        <v>2.6595744680851064E-2</v>
      </c>
      <c r="J23" s="10">
        <f t="shared" si="7"/>
        <v>0</v>
      </c>
      <c r="K23" s="10">
        <f t="shared" si="8"/>
        <v>1.0638297872340425E-2</v>
      </c>
      <c r="L23" s="23">
        <f t="shared" si="9"/>
        <v>3.7234042553191488E-2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10277</v>
      </c>
      <c r="E24" s="21">
        <v>4718</v>
      </c>
      <c r="F24" s="21">
        <v>282</v>
      </c>
      <c r="G24" s="21">
        <v>1330</v>
      </c>
      <c r="H24" s="21">
        <f t="shared" si="6"/>
        <v>6330</v>
      </c>
      <c r="I24" s="25">
        <f t="shared" si="5"/>
        <v>0.45908339009438554</v>
      </c>
      <c r="J24" s="10">
        <f t="shared" si="7"/>
        <v>2.7439914371898414E-2</v>
      </c>
      <c r="K24" s="10">
        <f t="shared" si="8"/>
        <v>0.12941519898803153</v>
      </c>
      <c r="L24" s="23">
        <f t="shared" si="9"/>
        <v>0.61593850345431544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56452</v>
      </c>
      <c r="E25" s="26">
        <f>SUM(E18:E24)</f>
        <v>22782</v>
      </c>
      <c r="F25" s="26">
        <f>SUM(F18:F24)</f>
        <v>767</v>
      </c>
      <c r="G25" s="26">
        <f>SUM(G18:G24)</f>
        <v>10412</v>
      </c>
      <c r="H25" s="26">
        <f>SUM(E25:G25)</f>
        <v>33961</v>
      </c>
      <c r="I25" s="27">
        <f t="shared" si="5"/>
        <v>0.40356408984624104</v>
      </c>
      <c r="J25" s="28">
        <f t="shared" si="7"/>
        <v>1.358676397647559E-2</v>
      </c>
      <c r="K25" s="28">
        <f t="shared" si="8"/>
        <v>0.18443987812654999</v>
      </c>
      <c r="L25" s="28">
        <f t="shared" si="9"/>
        <v>0.6015907319492666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6017</v>
      </c>
      <c r="E27" s="9">
        <v>696</v>
      </c>
      <c r="F27" s="9">
        <v>233</v>
      </c>
      <c r="G27" s="9">
        <v>235</v>
      </c>
      <c r="H27" s="9">
        <v>0</v>
      </c>
      <c r="I27" s="30">
        <f>E27/D27</f>
        <v>0.11567226192454712</v>
      </c>
      <c r="J27" s="31">
        <f>F27/D27</f>
        <v>3.872361642014293E-2</v>
      </c>
      <c r="K27" s="31">
        <f>G27/D27</f>
        <v>3.9056007977397375E-2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107551</v>
      </c>
      <c r="E29" s="12">
        <f>E16+E25+E27</f>
        <v>23478</v>
      </c>
      <c r="F29" s="12">
        <f>F16+F25+F27</f>
        <v>1007</v>
      </c>
      <c r="G29" s="12">
        <f>G16+G25+G27</f>
        <v>42149</v>
      </c>
      <c r="H29" s="12">
        <f>SUM(E29:G29)</f>
        <v>66634</v>
      </c>
      <c r="I29" s="32">
        <f>E29/D29</f>
        <v>0.21829643610938065</v>
      </c>
      <c r="J29" s="33">
        <f>F29/D29</f>
        <v>9.3629998791271117E-3</v>
      </c>
      <c r="K29" s="33">
        <f>G29/D29</f>
        <v>0.39189779732406022</v>
      </c>
      <c r="L29" s="33">
        <f>H29/D29</f>
        <v>0.61955723331256796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1" bottom="1" header="0.5" footer="0.5"/>
  <pageSetup scale="9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C30" sqref="C30"/>
    </sheetView>
  </sheetViews>
  <sheetFormatPr defaultRowHeight="13.2" x14ac:dyDescent="0.25"/>
  <cols>
    <col min="1" max="1" width="6.5546875" customWidth="1"/>
    <col min="2" max="2" width="11.6640625" customWidth="1"/>
    <col min="3" max="3" width="23.7773437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63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f>'JAN16'!D7+'FEB16'!D7+'MAR16'!D7+'APR16'!D7+'MAY16'!D7+'JUN16'!D7+'JUL16'!D7+'AUG16'!D7+'SEP16'!D7+'OCT16'!D7+'NOV16'!D7+'DEC16'!D7</f>
        <v>662</v>
      </c>
      <c r="E7" s="21">
        <v>0</v>
      </c>
      <c r="F7" s="21">
        <f>'JAN16'!F7+'FEB16'!F7+'MAR16'!F7+'APR16'!F7+'MAY16'!F7+'JUN16'!F7+'JUL16'!F7+'AUG16'!F7+'SEP16'!F7+'OCT16'!F7+'NOV16'!F7+'DEC16'!F7</f>
        <v>1</v>
      </c>
      <c r="G7" s="21">
        <f>'JAN16'!G7+'FEB16'!G7+'MAR16'!G7+'APR16'!G7+'MAY16'!G7+'JUN16'!G7+'JUL16'!G7+'AUG16'!G7+'SEP16'!G7+'OCT16'!G7+'NOV16'!G7+'DEC16'!G7</f>
        <v>477</v>
      </c>
      <c r="H7" s="21">
        <f>E7+F7+G7</f>
        <v>478</v>
      </c>
      <c r="I7" s="24">
        <f>E7/D7</f>
        <v>0</v>
      </c>
      <c r="J7" s="23">
        <f>F7/D7</f>
        <v>1.5105740181268882E-3</v>
      </c>
      <c r="K7" s="23">
        <f>G7/D7</f>
        <v>0.72054380664652573</v>
      </c>
      <c r="L7" s="23">
        <f>SUM(I7:K7)</f>
        <v>0.72205438066465266</v>
      </c>
    </row>
    <row r="8" spans="1:12" ht="15" customHeight="1" x14ac:dyDescent="0.25">
      <c r="A8" s="20" t="s">
        <v>7</v>
      </c>
      <c r="B8" s="20" t="s">
        <v>8</v>
      </c>
      <c r="C8" s="20"/>
      <c r="D8" s="21">
        <f>'JAN16'!D8+'FEB16'!D8+'MAR16'!D8+'APR16'!D8+'MAY16'!D8+'JUN16'!D8+'JUL16'!D8+'AUG16'!D8+'SEP16'!D8+'OCT16'!D8+'NOV16'!D8+'DEC16'!D8</f>
        <v>210498</v>
      </c>
      <c r="E8" s="21">
        <f>'JAN16'!E8+'FEB16'!E8+'MAR16'!E8+'APR16'!E8+'MAY16'!E8+'JUN16'!E8+'JUL16'!E8+'AUG16'!E8+'SEP16'!E8+'OCT16'!E8+'NOV16'!E8+'DEC16'!E8</f>
        <v>0</v>
      </c>
      <c r="F8" s="21">
        <v>0</v>
      </c>
      <c r="G8" s="21">
        <f>'JAN16'!G8+'FEB16'!G8+'MAR16'!G8+'APR16'!G8+'MAY16'!G8+'JUN16'!G8+'JUL16'!G8+'AUG16'!G8+'SEP16'!G8+'OCT16'!G8+'NOV16'!G8+'DEC16'!G8</f>
        <v>168778</v>
      </c>
      <c r="H8" s="21">
        <f t="shared" ref="H8:H15" si="0">E8+F8+G8</f>
        <v>168778</v>
      </c>
      <c r="I8" s="24">
        <f t="shared" ref="I8:I15" si="1">E8/D8</f>
        <v>0</v>
      </c>
      <c r="J8" s="23">
        <f t="shared" ref="J8:J15" si="2">F8/D8</f>
        <v>0</v>
      </c>
      <c r="K8" s="23">
        <f t="shared" ref="K8:K16" si="3">G8/D8</f>
        <v>0.80180334254957297</v>
      </c>
      <c r="L8" s="23">
        <f t="shared" ref="L8:L16" si="4">SUM(I8:K8)</f>
        <v>0.80180334254957297</v>
      </c>
    </row>
    <row r="9" spans="1:12" ht="15" customHeight="1" x14ac:dyDescent="0.25">
      <c r="A9" s="20" t="s">
        <v>9</v>
      </c>
      <c r="B9" s="20" t="s">
        <v>10</v>
      </c>
      <c r="C9" s="20"/>
      <c r="D9" s="21">
        <f>'JAN16'!D9+'FEB16'!D9+'MAR16'!D9+'APR16'!D9+'MAY16'!D9+'JUN16'!D9+'JUL16'!D9+'AUG16'!D9+'SEP16'!D9+'OCT16'!D9+'NOV16'!D9+'DEC16'!D9</f>
        <v>48273</v>
      </c>
      <c r="E9" s="21">
        <f>'JAN16'!E9+'FEB16'!E9+'MAR16'!E9+'APR16'!E9+'MAY16'!E9+'JUN16'!E9+'JUL16'!E9+'AUG16'!E9+'SEP16'!E9+'OCT16'!E9+'NOV16'!E9+'DEC16'!E9</f>
        <v>0</v>
      </c>
      <c r="F9" s="21">
        <f>'JAN16'!F9+'FEB16'!F9+'MAR16'!F9+'APR16'!F9+'MAY16'!F9+'JUN16'!F9+'JUL16'!F9+'AUG16'!F9+'SEP16'!F9+'OCT16'!F9+'NOV16'!F9+'DEC16'!F9</f>
        <v>42</v>
      </c>
      <c r="G9" s="21">
        <f>'JAN16'!G9+'FEB16'!G9+'MAR16'!G9+'APR16'!G9+'MAY16'!G9+'JUN16'!G9+'JUL16'!G9+'AUG16'!G9+'SEP16'!G9+'OCT16'!G9+'NOV16'!G9+'DEC16'!G9</f>
        <v>37908</v>
      </c>
      <c r="H9" s="21">
        <f t="shared" si="0"/>
        <v>37950</v>
      </c>
      <c r="I9" s="24">
        <f t="shared" si="1"/>
        <v>0</v>
      </c>
      <c r="J9" s="23">
        <f t="shared" si="2"/>
        <v>8.7005158162948236E-4</v>
      </c>
      <c r="K9" s="23">
        <f t="shared" si="3"/>
        <v>0.78528369896215278</v>
      </c>
      <c r="L9" s="23">
        <f t="shared" si="4"/>
        <v>0.78615375054378223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f>'JAN16'!D10+'FEB16'!D10+'MAR16'!D10+'APR16'!D10+'MAY16'!D10+'JUN16'!D10+'JUL16'!D10+'AUG16'!D10+'SEP16'!D10+'OCT16'!D10+'NOV16'!D10+'DEC16'!D10</f>
        <v>174217</v>
      </c>
      <c r="E10" s="21">
        <f>'JAN16'!E10+'FEB16'!E10+'MAR16'!E10+'APR16'!E10+'MAY16'!E10+'JUN16'!E10+'JUL16'!E10+'AUG16'!E10+'SEP16'!E10+'OCT16'!E10+'NOV16'!E10+'DEC16'!E10</f>
        <v>0</v>
      </c>
      <c r="F10" s="21">
        <f>'JAN16'!F10+'FEB16'!F10+'MAR16'!F10+'APR16'!F10+'MAY16'!F10+'JUN16'!F10+'JUL16'!F10+'AUG16'!F10+'SEP16'!F10+'OCT16'!F10+'NOV16'!F10+'DEC16'!F10</f>
        <v>138</v>
      </c>
      <c r="G10" s="21">
        <f>'JAN16'!G10+'FEB16'!G10+'MAR16'!G10+'APR16'!G10+'MAY16'!G10+'JUN16'!G10+'JUL16'!G10+'AUG16'!G10+'SEP16'!G10+'OCT16'!G10+'NOV16'!G10+'DEC16'!G10</f>
        <v>90088</v>
      </c>
      <c r="H10" s="21">
        <f t="shared" si="0"/>
        <v>90226</v>
      </c>
      <c r="I10" s="24">
        <f t="shared" si="1"/>
        <v>0</v>
      </c>
      <c r="J10" s="23">
        <f t="shared" si="2"/>
        <v>7.9211557999506362E-4</v>
      </c>
      <c r="K10" s="23">
        <f t="shared" si="3"/>
        <v>0.51710223456953108</v>
      </c>
      <c r="L10" s="23">
        <f t="shared" si="4"/>
        <v>0.51789435014952612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f>'JAN16'!D11+'FEB16'!D11+'MAR16'!D11+'APR16'!D11+'MAY16'!D11+'JUN16'!D11+'JUL16'!D11+'AUG16'!D11+'SEP16'!D11+'OCT16'!D11+'NOV16'!D11+'DEC16'!D11</f>
        <v>49759</v>
      </c>
      <c r="E11" s="21">
        <f>'JAN16'!E11+'FEB16'!E11+'MAR16'!E11+'APR16'!E11+'MAY16'!E11+'JUN16'!E11+'JUL16'!E11+'AUG16'!E11+'SEP16'!E11+'OCT16'!E11+'NOV16'!E11+'DEC16'!E11</f>
        <v>0</v>
      </c>
      <c r="F11" s="21">
        <f>'JAN16'!F11+'FEB16'!F11+'MAR16'!F11+'APR16'!F11+'MAY16'!F11+'JUN16'!F11+'JUL16'!F11+'AUG16'!F11+'SEP16'!F11+'OCT16'!F11+'NOV16'!F11+'DEC16'!F11</f>
        <v>97</v>
      </c>
      <c r="G11" s="21">
        <f>'JAN16'!G11+'FEB16'!G11+'MAR16'!G11+'APR16'!G11+'MAY16'!G11+'JUN16'!G11+'JUL16'!G11+'AUG16'!G11+'SEP16'!G11+'OCT16'!G11+'NOV16'!G11+'DEC16'!G11</f>
        <v>40963</v>
      </c>
      <c r="H11" s="21">
        <f t="shared" si="0"/>
        <v>41060</v>
      </c>
      <c r="I11" s="24">
        <f t="shared" si="1"/>
        <v>0</v>
      </c>
      <c r="J11" s="23">
        <f t="shared" si="2"/>
        <v>1.9493960891497017E-3</v>
      </c>
      <c r="K11" s="23">
        <f t="shared" si="3"/>
        <v>0.82322795876122912</v>
      </c>
      <c r="L11" s="23">
        <f t="shared" si="4"/>
        <v>0.8251773548503788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f>'JAN16'!D12+'FEB16'!D12+'MAR16'!D12+'APR16'!D12+'MAY16'!D12+'JUN16'!D12+'JUL16'!D12+'AUG16'!D12+'SEP16'!D12+'OCT16'!D12+'NOV16'!D12+'DEC16'!D12</f>
        <v>20819</v>
      </c>
      <c r="E12" s="21">
        <f>'JAN16'!E12+'FEB16'!E12+'MAR16'!E12+'APR16'!E12+'MAY16'!E12+'JUN16'!E12+'JUL16'!E12+'AUG16'!E12+'SEP16'!E12+'OCT16'!E12+'NOV16'!E12+'DEC16'!E12</f>
        <v>0</v>
      </c>
      <c r="F12" s="21">
        <f>'JAN16'!F12+'FEB16'!F12+'MAR16'!F12+'APR16'!F12+'MAY16'!F12+'JUN16'!F12+'JUL16'!F12+'AUG16'!F12+'SEP16'!F12+'OCT16'!F12+'NOV16'!F12+'DEC16'!F12</f>
        <v>30</v>
      </c>
      <c r="G12" s="21">
        <f>'JAN16'!G12+'FEB16'!G12+'MAR16'!G12+'APR16'!G12+'MAY16'!G12+'JUN16'!G12+'JUL16'!G12+'AUG16'!G12+'SEP16'!G12+'OCT16'!G12+'NOV16'!G12+'DEC16'!G12</f>
        <v>19770</v>
      </c>
      <c r="H12" s="21">
        <f t="shared" si="0"/>
        <v>19800</v>
      </c>
      <c r="I12" s="24">
        <f t="shared" si="1"/>
        <v>0</v>
      </c>
      <c r="J12" s="23">
        <f t="shared" si="2"/>
        <v>1.4409914020846342E-3</v>
      </c>
      <c r="K12" s="23">
        <f t="shared" si="3"/>
        <v>0.94961333397377401</v>
      </c>
      <c r="L12" s="23">
        <f t="shared" si="4"/>
        <v>0.95105432537585866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f>'JAN16'!D13+'FEB16'!D13+'MAR16'!D13+'APR16'!D13+'MAY16'!D13+'JUN16'!D13+'JUL16'!D13+'AUG16'!D13+'SEP16'!D13+'OCT16'!D13+'NOV16'!D13+'DEC16'!D13</f>
        <v>7834</v>
      </c>
      <c r="E13" s="21">
        <f>'JAN16'!E13+'FEB16'!E13+'MAR16'!E13+'APR16'!E13+'MAY16'!E13+'JUN16'!E13+'JUL16'!E13+'AUG16'!E13+'SEP16'!E13+'OCT16'!E13+'NOV16'!E13+'DEC16'!E13</f>
        <v>0</v>
      </c>
      <c r="F13" s="21">
        <f>'JAN16'!F13+'FEB16'!F13+'MAR16'!F13+'APR16'!F13+'MAY16'!F13+'JUN16'!F13+'JUL16'!F13+'AUG16'!F13+'SEP16'!F13+'OCT16'!F13+'NOV16'!F13+'DEC16'!F13</f>
        <v>16</v>
      </c>
      <c r="G13" s="21">
        <f>'JAN16'!G13+'FEB16'!G13+'MAR16'!G13+'APR16'!G13+'MAY16'!G13+'JUN16'!G13+'JUL16'!G13+'AUG16'!G13+'SEP16'!G13+'OCT16'!G13+'NOV16'!G13+'DEC16'!G13</f>
        <v>3135</v>
      </c>
      <c r="H13" s="21">
        <f t="shared" si="0"/>
        <v>3151</v>
      </c>
      <c r="I13" s="24">
        <f t="shared" si="1"/>
        <v>0</v>
      </c>
      <c r="J13" s="23">
        <f t="shared" si="2"/>
        <v>2.0423793719683433E-3</v>
      </c>
      <c r="K13" s="23">
        <f t="shared" si="3"/>
        <v>0.40017870819504725</v>
      </c>
      <c r="L13" s="23">
        <f t="shared" si="4"/>
        <v>0.40222108756701558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f>'JAN16'!D14+'FEB16'!D14+'MAR16'!D14+'APR16'!D14+'MAY16'!D14+'JUN16'!D14+'JUL16'!D14+'AUG16'!D14+'SEP16'!D14+'OCT16'!D14+'NOV16'!D14+'DEC16'!D14</f>
        <v>57384</v>
      </c>
      <c r="E14" s="21">
        <f>'JAN16'!E14+'FEB16'!E14+'MAR16'!E14+'APR16'!E14+'MAY16'!E14+'JUN16'!E14+'JUL16'!E14+'AUG16'!E14+'SEP16'!E14+'OCT16'!E14+'NOV16'!E14+'DEC16'!E14</f>
        <v>0</v>
      </c>
      <c r="F14" s="21">
        <f>'JAN16'!F14+'FEB16'!F14+'MAR16'!F14+'APR16'!F14+'MAY16'!F14+'JUN16'!F14+'JUL16'!F14+'AUG16'!F14+'SEP16'!F14+'OCT16'!F14+'NOV16'!F14+'DEC16'!F14</f>
        <v>79</v>
      </c>
      <c r="G14" s="21">
        <f>'JAN16'!G14+'FEB16'!G14+'MAR16'!G14+'APR16'!G14+'MAY16'!G14+'JUN16'!G14+'JUL16'!G14+'AUG16'!G14+'SEP16'!G14+'OCT16'!G14+'NOV16'!G14+'DEC16'!G14</f>
        <v>38233</v>
      </c>
      <c r="H14" s="21">
        <f t="shared" si="0"/>
        <v>38312</v>
      </c>
      <c r="I14" s="24">
        <f t="shared" si="1"/>
        <v>0</v>
      </c>
      <c r="J14" s="23">
        <f t="shared" si="2"/>
        <v>1.3766903666527254E-3</v>
      </c>
      <c r="K14" s="23">
        <f t="shared" si="3"/>
        <v>0.66626585807890704</v>
      </c>
      <c r="L14" s="23">
        <f t="shared" si="4"/>
        <v>0.66764254844555981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f>'JAN16'!D15+'FEB16'!D15+'MAR16'!D15+'APR16'!D15+'MAY16'!D15+'JUN16'!D15+'JUL16'!D15+'AUG16'!D15+'SEP16'!D15+'OCT16'!D15+'NOV16'!D15+'DEC16'!D15</f>
        <v>31670</v>
      </c>
      <c r="E15" s="21">
        <f>'JAN16'!E15+'FEB16'!E15+'MAR16'!E15+'APR16'!E15+'MAY16'!E15+'JUN16'!E15+'JUL16'!E15+'AUG16'!E15+'SEP16'!E15+'OCT16'!E15+'NOV16'!E15+'DEC16'!E15</f>
        <v>0</v>
      </c>
      <c r="F15" s="21">
        <f>'JAN16'!F15+'FEB16'!F15+'MAR16'!F15+'APR16'!F15+'MAY16'!F15+'JUN16'!F15+'JUL16'!F15+'AUG16'!F15+'SEP16'!F15+'OCT16'!F15+'NOV16'!F15+'DEC16'!F15</f>
        <v>31</v>
      </c>
      <c r="G15" s="21">
        <f>'JAN16'!G15+'FEB16'!G15+'MAR16'!G15+'APR16'!G15+'MAY16'!G15+'JUN16'!G15+'JUL16'!G15+'AUG16'!G15+'SEP16'!G15+'OCT16'!G15+'NOV16'!G15+'DEC16'!G15</f>
        <v>20560</v>
      </c>
      <c r="H15" s="21">
        <f t="shared" si="0"/>
        <v>20591</v>
      </c>
      <c r="I15" s="24">
        <f t="shared" si="1"/>
        <v>0</v>
      </c>
      <c r="J15" s="23">
        <f t="shared" si="2"/>
        <v>9.7884433217556048E-4</v>
      </c>
      <c r="K15" s="23">
        <f t="shared" si="3"/>
        <v>0.64919482159772657</v>
      </c>
      <c r="L15" s="23">
        <f t="shared" si="4"/>
        <v>0.65017366592990211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601116</v>
      </c>
      <c r="E16" s="14">
        <f>SUM(E7:E15)</f>
        <v>0</v>
      </c>
      <c r="F16" s="14">
        <v>0</v>
      </c>
      <c r="G16" s="14">
        <f>SUM(G7:G15)</f>
        <v>419912</v>
      </c>
      <c r="H16" s="14">
        <f>SUM(H7:H15)</f>
        <v>420346</v>
      </c>
      <c r="I16" s="15">
        <f>E16/D16</f>
        <v>0</v>
      </c>
      <c r="J16" s="16">
        <f t="shared" ref="J16" si="5">F16/D16</f>
        <v>0</v>
      </c>
      <c r="K16" s="16">
        <f t="shared" si="3"/>
        <v>0.69855402285083079</v>
      </c>
      <c r="L16" s="16">
        <f t="shared" si="4"/>
        <v>0.69855402285083079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f>'JAN16'!D18+'FEB16'!D18+'MAR16'!D18+'APR16'!D18+'MAY16'!D18+'JUN16'!D18+'JUL16'!D18+'AUG16'!D18+'SEP16'!D18+'OCT16'!D18+'NOV16'!D18+'DEC16'!D18</f>
        <v>78992</v>
      </c>
      <c r="E18" s="21">
        <f>'JAN16'!E18+'FEB16'!E18+'MAR16'!E18+'APR16'!E18+'MAY16'!E18+'JUN16'!E18+'JUL16'!E18+'AUG16'!E18+'SEP16'!E18+'OCT16'!E18+'NOV16'!E18+'DEC16'!E18</f>
        <v>54534</v>
      </c>
      <c r="F18" s="21">
        <f>'JAN16'!F18+'FEB16'!F18+'MAR16'!F18+'APR16'!F18+'MAY16'!F18+'JUN16'!F18+'JUL16'!F18+'AUG16'!F18+'SEP16'!F18+'OCT16'!F18+'NOV16'!F18+'DEC16'!F18</f>
        <v>117</v>
      </c>
      <c r="G18" s="21">
        <f>'JAN16'!G18+'FEB16'!G18+'MAR16'!G18+'APR16'!G18+'MAY16'!G18+'JUN16'!G18+'JUL16'!G18+'AUG16'!G18+'SEP16'!G18+'OCT16'!G18+'NOV16'!G18+'DEC16'!G18</f>
        <v>12989</v>
      </c>
      <c r="H18" s="21">
        <f>SUM(E18:G18)</f>
        <v>67640</v>
      </c>
      <c r="I18" s="25">
        <f t="shared" ref="I18:I25" si="6">E18/D18</f>
        <v>0.69037370872999793</v>
      </c>
      <c r="J18" s="10">
        <f>F18/D18</f>
        <v>1.4811626493822158E-3</v>
      </c>
      <c r="K18" s="10">
        <f>G18/D18</f>
        <v>0.16443437310107353</v>
      </c>
      <c r="L18" s="23">
        <f>H18/D18</f>
        <v>0.85628924448045374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f>'JAN16'!D19+'FEB16'!D19+'MAR16'!D19+'APR16'!D19+'MAY16'!D19+'JUN16'!D19+'JUL16'!D19+'AUG16'!D19+'SEP16'!D19+'OCT16'!D19+'NOV16'!D19+'DEC16'!D19</f>
        <v>326913</v>
      </c>
      <c r="E19" s="21">
        <f>'JAN16'!E19+'FEB16'!E19+'MAR16'!E19+'APR16'!E19+'MAY16'!E19+'JUN16'!E19+'JUL16'!E19+'AUG16'!E19+'SEP16'!E19+'OCT16'!E19+'NOV16'!E19+'DEC16'!E19</f>
        <v>110870</v>
      </c>
      <c r="F19" s="21">
        <f>'JAN16'!F19+'FEB16'!F19+'MAR16'!F19+'APR16'!F19+'MAY16'!F19+'JUN16'!F19+'JUL16'!F19+'AUG16'!F19+'SEP16'!F19+'OCT16'!F19+'NOV16'!F19+'DEC16'!F19</f>
        <v>4511</v>
      </c>
      <c r="G19" s="21">
        <f>'JAN16'!G19+'FEB16'!G19+'MAR16'!G19+'APR16'!G19+'MAY16'!G19+'JUN16'!G19+'JUL16'!G19+'AUG16'!G19+'SEP16'!G19+'OCT16'!G19+'NOV16'!G19+'DEC16'!G19</f>
        <v>77433</v>
      </c>
      <c r="H19" s="21">
        <f t="shared" ref="H19:H24" si="7">SUM(E19:G19)</f>
        <v>192814</v>
      </c>
      <c r="I19" s="25">
        <f t="shared" si="6"/>
        <v>0.33914221826602187</v>
      </c>
      <c r="J19" s="10">
        <f t="shared" ref="J19:J25" si="8">F19/D19</f>
        <v>1.3798778268224267E-2</v>
      </c>
      <c r="K19" s="10">
        <f t="shared" ref="K19:K25" si="9">G19/D19</f>
        <v>0.23686118325058961</v>
      </c>
      <c r="L19" s="23">
        <f t="shared" ref="L19:L25" si="10">H19/D19</f>
        <v>0.58980217978483573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f>'JAN16'!D20+'FEB16'!D20+'MAR16'!D20+'APR16'!D20+'MAY16'!D20+'JUN16'!D20+'JUL16'!D20+'AUG16'!D20+'SEP16'!D20+'OCT16'!D20+'NOV16'!D20+'DEC16'!D20</f>
        <v>163623</v>
      </c>
      <c r="E20" s="21">
        <f>'JAN16'!E20+'FEB16'!E20+'MAR16'!E20+'APR16'!E20+'MAY16'!E20+'JUN16'!E20+'JUL16'!E20+'AUG16'!E20+'SEP16'!E20+'OCT16'!E20+'NOV16'!E20+'DEC16'!E20</f>
        <v>80527</v>
      </c>
      <c r="F20" s="21">
        <f>'JAN16'!F20+'FEB16'!F20+'MAR16'!F20+'APR16'!F20+'MAY16'!F20+'JUN16'!F20+'JUL16'!F20+'AUG16'!F20+'SEP16'!F20+'OCT16'!F20+'NOV16'!F20+'DEC16'!F20</f>
        <v>1978</v>
      </c>
      <c r="G20" s="21">
        <f>'JAN16'!G20+'FEB16'!G20+'MAR16'!G20+'APR16'!G20+'MAY16'!G20+'JUN16'!G20+'JUL16'!G20+'AUG16'!G20+'SEP16'!G20+'OCT16'!G20+'NOV16'!G20+'DEC16'!G20</f>
        <v>26330</v>
      </c>
      <c r="H20" s="21">
        <f t="shared" si="7"/>
        <v>108835</v>
      </c>
      <c r="I20" s="25">
        <f t="shared" si="6"/>
        <v>0.49214963666477207</v>
      </c>
      <c r="J20" s="10">
        <f t="shared" si="8"/>
        <v>1.2088765026921643E-2</v>
      </c>
      <c r="K20" s="10">
        <f t="shared" si="9"/>
        <v>0.16091869724916424</v>
      </c>
      <c r="L20" s="23">
        <f t="shared" si="10"/>
        <v>0.66515709894085795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f>'JAN16'!D21+'FEB16'!D21+'MAR16'!D21+'APR16'!D21+'MAY16'!D21+'JUN16'!D21+'JUL16'!D21+'AUG16'!D21+'SEP16'!D21+'OCT16'!D21+'NOV16'!D21+'DEC16'!D21</f>
        <v>1020</v>
      </c>
      <c r="E21" s="21">
        <f>'JAN16'!E21+'FEB16'!E21+'MAR16'!E21+'APR16'!E21+'MAY16'!E21+'JUN16'!E21+'JUL16'!E21+'AUG16'!E21+'SEP16'!E21+'OCT16'!E21+'NOV16'!E21+'DEC16'!E21</f>
        <v>462</v>
      </c>
      <c r="F21" s="21">
        <f>'JAN16'!F21+'FEB16'!F21+'MAR16'!F21+'APR16'!F21+'MAY16'!F21+'JUN16'!F21+'JUL16'!F21+'AUG16'!F21+'SEP16'!F21+'OCT16'!F21+'NOV16'!F21+'DEC16'!F21</f>
        <v>21</v>
      </c>
      <c r="G21" s="21">
        <f>'JAN16'!G21+'FEB16'!G21+'MAR16'!G21+'APR16'!G21+'MAY16'!G21+'JUN16'!G21+'JUL16'!G21+'AUG16'!G21+'SEP16'!G21+'OCT16'!G21+'NOV16'!G21+'DEC16'!G21</f>
        <v>152</v>
      </c>
      <c r="H21" s="21">
        <f t="shared" si="7"/>
        <v>635</v>
      </c>
      <c r="I21" s="25">
        <f t="shared" si="6"/>
        <v>0.45294117647058824</v>
      </c>
      <c r="J21" s="10">
        <f t="shared" si="8"/>
        <v>2.0588235294117647E-2</v>
      </c>
      <c r="K21" s="10">
        <f t="shared" si="9"/>
        <v>0.14901960784313725</v>
      </c>
      <c r="L21" s="23">
        <f t="shared" si="10"/>
        <v>0.62254901960784315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f>'JAN16'!D22+'FEB16'!D22+'MAR16'!D22+'APR16'!D22+'MAY16'!D22+'JUN16'!D22+'JUL16'!D22+'AUG16'!D22+'SEP16'!D22+'OCT16'!D22+'NOV16'!D22+'DEC16'!D22</f>
        <v>3142</v>
      </c>
      <c r="E22" s="21">
        <f>'JAN16'!E22+'FEB16'!E22+'MAR16'!E22+'APR16'!E22+'MAY16'!E22+'JUN16'!E22+'JUL16'!E22+'AUG16'!E22+'SEP16'!E22+'OCT16'!E22+'NOV16'!E22+'DEC16'!E22</f>
        <v>1601</v>
      </c>
      <c r="F22" s="21">
        <f>'JAN16'!F22+'FEB16'!F22+'MAR16'!F22+'APR16'!F22+'MAY16'!F22+'JUN16'!F22+'JUL16'!F22+'AUG16'!F22+'SEP16'!F22+'OCT16'!F22+'NOV16'!F22+'DEC16'!F22</f>
        <v>178</v>
      </c>
      <c r="G22" s="21">
        <f>'JAN16'!G22+'FEB16'!G22+'MAR16'!G22+'APR16'!G22+'MAY16'!G22+'JUN16'!G22+'JUL16'!G22+'AUG16'!G22+'SEP16'!G22+'OCT16'!G22+'NOV16'!G22+'DEC16'!G22</f>
        <v>426</v>
      </c>
      <c r="H22" s="21">
        <f t="shared" si="7"/>
        <v>2205</v>
      </c>
      <c r="I22" s="25">
        <f t="shared" si="6"/>
        <v>0.50954805856142582</v>
      </c>
      <c r="J22" s="10">
        <f t="shared" si="8"/>
        <v>5.6651814131126674E-2</v>
      </c>
      <c r="K22" s="10">
        <f t="shared" si="9"/>
        <v>0.13558243157224698</v>
      </c>
      <c r="L22" s="23">
        <f t="shared" si="10"/>
        <v>0.70178230426479948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f>'JAN16'!D23+'FEB16'!D23+'MAR16'!D23+'APR16'!D23+'MAY16'!D23+'JUN16'!D23+'JUL16'!D23+'AUG16'!D23+'SEP16'!D23+'OCT16'!D23+'NOV16'!D23+'DEC16'!D23</f>
        <v>4155</v>
      </c>
      <c r="E23" s="21">
        <f>'JAN16'!E23+'FEB16'!E23+'MAR16'!E23+'APR16'!E23+'MAY16'!E23+'JUN16'!E23+'JUL16'!E23+'AUG16'!E23+'SEP16'!E23+'OCT16'!E23+'NOV16'!E23+'DEC16'!E23</f>
        <v>176</v>
      </c>
      <c r="F23" s="21">
        <f>'JAN16'!F23+'FEB16'!F23+'MAR16'!F23+'APR16'!F23+'MAY16'!F23+'JUN16'!F23+'JUL16'!F23+'AUG16'!F23+'SEP16'!F23+'OCT16'!F23+'NOV16'!F23+'DEC16'!F23</f>
        <v>271</v>
      </c>
      <c r="G23" s="21">
        <f>'JAN16'!G23+'FEB16'!G23+'MAR16'!G23+'APR16'!G23+'MAY16'!G23+'JUN16'!G23+'JUL16'!G23+'AUG16'!G23+'SEP16'!G23+'OCT16'!G23+'NOV16'!G23+'DEC16'!G23</f>
        <v>51</v>
      </c>
      <c r="H23" s="21">
        <f t="shared" si="7"/>
        <v>498</v>
      </c>
      <c r="I23" s="25">
        <f t="shared" si="6"/>
        <v>4.235860409145608E-2</v>
      </c>
      <c r="J23" s="10">
        <f t="shared" si="8"/>
        <v>6.5222623345367034E-2</v>
      </c>
      <c r="K23" s="10">
        <f t="shared" si="9"/>
        <v>1.2274368231046931E-2</v>
      </c>
      <c r="L23" s="23">
        <f t="shared" si="10"/>
        <v>0.11985559566787003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f>'JAN16'!D24+'FEB16'!D24+'MAR16'!D24+'APR16'!D24+'MAY16'!D24+'JUN16'!D24+'JUL16'!D24+'AUG16'!D24+'SEP16'!D24+'OCT16'!D24+'NOV16'!D24+'DEC16'!D24</f>
        <v>132280</v>
      </c>
      <c r="E24" s="21">
        <f>'JAN16'!E24+'FEB16'!E24+'MAR16'!E24+'APR16'!E24+'MAY16'!E24+'JUN16'!E24+'JUL16'!E24+'AUG16'!E24+'SEP16'!E24+'OCT16'!E24+'NOV16'!E24+'DEC16'!E24</f>
        <v>69198</v>
      </c>
      <c r="F24" s="21">
        <f>'JAN16'!F24+'FEB16'!F24+'MAR16'!F24+'APR16'!F24+'MAY16'!F24+'JUN16'!F24+'JUL16'!F24+'AUG16'!F24+'SEP16'!F24+'OCT16'!F24+'NOV16'!F24+'DEC16'!F24</f>
        <v>3681</v>
      </c>
      <c r="G24" s="21">
        <f>'JAN16'!G24+'FEB16'!G24+'MAR16'!G24+'APR16'!G24+'MAY16'!G24+'JUN16'!G24+'JUL16'!G24+'AUG16'!G24+'SEP16'!G24+'OCT16'!G24+'NOV16'!G24+'DEC16'!G24</f>
        <v>17017</v>
      </c>
      <c r="H24" s="21">
        <f t="shared" si="7"/>
        <v>89896</v>
      </c>
      <c r="I24" s="25">
        <f t="shared" si="6"/>
        <v>0.52311762927124283</v>
      </c>
      <c r="J24" s="10">
        <f t="shared" si="8"/>
        <v>2.7827335954036893E-2</v>
      </c>
      <c r="K24" s="10">
        <f t="shared" si="9"/>
        <v>0.12864378590867856</v>
      </c>
      <c r="L24" s="23">
        <f t="shared" si="10"/>
        <v>0.67958875113395822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710125</v>
      </c>
      <c r="E25" s="26">
        <f>SUM(E18:E24)</f>
        <v>317368</v>
      </c>
      <c r="F25" s="26">
        <f>'JAN16'!F25+'FEB16'!F25+'MAR16'!F25+'APR16'!F25+'MAY16'!F25+'JUN16'!F25+'JUL16'!F25+'AUG16'!F25+'SEP16'!F25+'OCT16'!F25+'NOV16'!F25+'DEC16'!F25</f>
        <v>10757</v>
      </c>
      <c r="G25" s="26">
        <f>SUM(G18:G24)</f>
        <v>134398</v>
      </c>
      <c r="H25" s="26">
        <f>SUM(E25:G25)</f>
        <v>462523</v>
      </c>
      <c r="I25" s="27">
        <f t="shared" si="6"/>
        <v>0.44691850026403801</v>
      </c>
      <c r="J25" s="28">
        <f t="shared" si="8"/>
        <v>1.5148037317373702E-2</v>
      </c>
      <c r="K25" s="28">
        <f t="shared" si="9"/>
        <v>0.18925963738778384</v>
      </c>
      <c r="L25" s="28">
        <f t="shared" si="10"/>
        <v>0.65132617496919554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f>'JAN16'!D27+'FEB16'!D27+'MAR16'!D27+'APR16'!D27+'MAY16'!D27+'JUN16'!D27+'JUL16'!D27+'AUG16'!D27+'SEP16'!D27+'OCT16'!D27+'NOV16'!D27+'DEC16'!D27</f>
        <v>84118</v>
      </c>
      <c r="E27" s="9">
        <f>'JAN16'!E27+'FEB16'!E27+'MAR16'!E27+'APR16'!E27+'MAY16'!E27+'JUN16'!E27+'JUL16'!E27+'AUG16'!E27+'SEP16'!E27+'OCT16'!E27+'NOV16'!E27+'DEC16'!E27</f>
        <v>9338</v>
      </c>
      <c r="F27" s="9">
        <f>'JAN16'!F27+'FEB16'!F27+'MAR16'!F27+'APR16'!F27+'MAY16'!F27+'JUN16'!F27+'JUL16'!F27+'AUG16'!F27+'SEP16'!F27+'OCT16'!F27+'NOV16'!F27+'DEC16'!F27</f>
        <v>1250</v>
      </c>
      <c r="G27" s="9">
        <f>'JAN16'!G27+'FEB16'!G27+'MAR16'!G27+'APR16'!G27+'MAY16'!G27+'JUN16'!G27+'JUL16'!G27+'AUG16'!G27+'SEP16'!G27+'OCT16'!G27+'NOV16'!G27+'DEC16'!G27</f>
        <v>2892</v>
      </c>
      <c r="H27" s="9">
        <f>SUM(E27:G27)</f>
        <v>13480</v>
      </c>
      <c r="I27" s="30">
        <f>E27/D27</f>
        <v>0.11101072303193134</v>
      </c>
      <c r="J27" s="31">
        <f>F27/D27</f>
        <v>1.4860077510164294E-2</v>
      </c>
      <c r="K27" s="31">
        <f>G27/D27</f>
        <v>3.4380275327516106E-2</v>
      </c>
      <c r="L27" s="31">
        <f>H27/D27</f>
        <v>0.16025107586961174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1395359</v>
      </c>
      <c r="E29" s="12">
        <f>E16+E25+E27</f>
        <v>326706</v>
      </c>
      <c r="F29" s="12">
        <f>F16+F25+F27</f>
        <v>12007</v>
      </c>
      <c r="G29" s="12">
        <f>G16+G25+G27</f>
        <v>557202</v>
      </c>
      <c r="H29" s="12">
        <f>SUM(E29:G29)</f>
        <v>895915</v>
      </c>
      <c r="I29" s="32">
        <f>E29/D29</f>
        <v>0.23413759469785195</v>
      </c>
      <c r="J29" s="33">
        <f>F29/D29</f>
        <v>8.6049539939184114E-3</v>
      </c>
      <c r="K29" s="33">
        <f>G29/D29</f>
        <v>0.3993251915815213</v>
      </c>
      <c r="L29" s="33">
        <f>H29/D29</f>
        <v>0.64206774027329172</v>
      </c>
    </row>
    <row r="31" spans="1:12" ht="12" customHeight="1" x14ac:dyDescent="0.25"/>
    <row r="32" spans="1:12" ht="12" customHeight="1" x14ac:dyDescent="0.25"/>
  </sheetData>
  <mergeCells count="10">
    <mergeCell ref="A17:L17"/>
    <mergeCell ref="A26:L26"/>
    <mergeCell ref="A28:L28"/>
    <mergeCell ref="A29:C29"/>
    <mergeCell ref="A1:L1"/>
    <mergeCell ref="A2:L2"/>
    <mergeCell ref="A3:L3"/>
    <mergeCell ref="A4:L4"/>
    <mergeCell ref="B6:C6"/>
    <mergeCell ref="B7:C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D16" sqref="D16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75</v>
      </c>
      <c r="E7" s="21">
        <v>0</v>
      </c>
      <c r="F7" s="21">
        <v>0</v>
      </c>
      <c r="G7" s="21">
        <v>57</v>
      </c>
      <c r="H7" s="21">
        <f>E7+F7+G7</f>
        <v>57</v>
      </c>
      <c r="I7" s="24">
        <f>E7/D7</f>
        <v>0</v>
      </c>
      <c r="J7" s="23">
        <f>F7/D7</f>
        <v>0</v>
      </c>
      <c r="K7" s="23">
        <f>G7/D7</f>
        <v>0.76</v>
      </c>
      <c r="L7" s="23">
        <f>SUM(I7:K7)</f>
        <v>0.76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19260</v>
      </c>
      <c r="E8" s="21">
        <v>0</v>
      </c>
      <c r="F8" s="21">
        <v>0</v>
      </c>
      <c r="G8" s="21">
        <v>14863</v>
      </c>
      <c r="H8" s="21">
        <f t="shared" ref="H8:H15" si="0">E8+F8+G8</f>
        <v>14863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0.77170301142263764</v>
      </c>
      <c r="L8" s="23">
        <f t="shared" ref="L8:L16" si="4">SUM(I8:K8)</f>
        <v>0.77170301142263764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3993</v>
      </c>
      <c r="E9" s="21">
        <v>0</v>
      </c>
      <c r="F9" s="21">
        <v>0</v>
      </c>
      <c r="G9" s="21">
        <v>3091</v>
      </c>
      <c r="H9" s="21">
        <f t="shared" si="0"/>
        <v>3091</v>
      </c>
      <c r="I9" s="24">
        <f t="shared" si="1"/>
        <v>0</v>
      </c>
      <c r="J9" s="23">
        <f t="shared" si="2"/>
        <v>0</v>
      </c>
      <c r="K9" s="23">
        <f t="shared" si="3"/>
        <v>0.77410468319559234</v>
      </c>
      <c r="L9" s="23">
        <f t="shared" si="4"/>
        <v>0.77410468319559234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13902</v>
      </c>
      <c r="E10" s="21">
        <v>0</v>
      </c>
      <c r="F10" s="21">
        <v>0</v>
      </c>
      <c r="G10" s="21">
        <v>7283</v>
      </c>
      <c r="H10" s="21">
        <f t="shared" si="0"/>
        <v>7283</v>
      </c>
      <c r="I10" s="24">
        <f t="shared" si="1"/>
        <v>0</v>
      </c>
      <c r="J10" s="23">
        <f t="shared" si="2"/>
        <v>0</v>
      </c>
      <c r="K10" s="23">
        <f t="shared" si="3"/>
        <v>0.52388145590562507</v>
      </c>
      <c r="L10" s="23">
        <f t="shared" si="4"/>
        <v>0.52388145590562507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4225</v>
      </c>
      <c r="E11" s="21">
        <v>0</v>
      </c>
      <c r="F11" s="21">
        <v>0</v>
      </c>
      <c r="G11" s="21">
        <v>3297</v>
      </c>
      <c r="H11" s="21">
        <f t="shared" si="0"/>
        <v>3297</v>
      </c>
      <c r="I11" s="24">
        <f t="shared" si="1"/>
        <v>0</v>
      </c>
      <c r="J11" s="23">
        <f t="shared" si="2"/>
        <v>0</v>
      </c>
      <c r="K11" s="23">
        <f t="shared" si="3"/>
        <v>0.78035502958579883</v>
      </c>
      <c r="L11" s="23">
        <f t="shared" si="4"/>
        <v>0.78035502958579883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1725</v>
      </c>
      <c r="E12" s="21">
        <v>0</v>
      </c>
      <c r="F12" s="21">
        <v>0</v>
      </c>
      <c r="G12" s="21">
        <v>1620</v>
      </c>
      <c r="H12" s="21">
        <f t="shared" si="0"/>
        <v>1620</v>
      </c>
      <c r="I12" s="24">
        <f t="shared" si="1"/>
        <v>0</v>
      </c>
      <c r="J12" s="23">
        <f t="shared" si="2"/>
        <v>0</v>
      </c>
      <c r="K12" s="23">
        <f t="shared" si="3"/>
        <v>0.93913043478260871</v>
      </c>
      <c r="L12" s="23">
        <f t="shared" si="4"/>
        <v>0.93913043478260871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682</v>
      </c>
      <c r="E13" s="21">
        <v>0</v>
      </c>
      <c r="F13" s="21">
        <v>0</v>
      </c>
      <c r="G13" s="21">
        <v>307</v>
      </c>
      <c r="H13" s="21">
        <f t="shared" si="0"/>
        <v>307</v>
      </c>
      <c r="I13" s="24">
        <f t="shared" si="1"/>
        <v>0</v>
      </c>
      <c r="J13" s="23">
        <f t="shared" si="2"/>
        <v>0</v>
      </c>
      <c r="K13" s="23">
        <f t="shared" si="3"/>
        <v>0.45014662756598239</v>
      </c>
      <c r="L13" s="23">
        <f t="shared" si="4"/>
        <v>0.45014662756598239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4890</v>
      </c>
      <c r="E14" s="21">
        <v>0</v>
      </c>
      <c r="F14" s="21">
        <v>1</v>
      </c>
      <c r="G14" s="21">
        <v>3253</v>
      </c>
      <c r="H14" s="21">
        <f t="shared" si="0"/>
        <v>3254</v>
      </c>
      <c r="I14" s="24">
        <f t="shared" si="1"/>
        <v>0</v>
      </c>
      <c r="J14" s="23">
        <f t="shared" si="2"/>
        <v>2.0449897750511248E-4</v>
      </c>
      <c r="K14" s="23">
        <f t="shared" si="3"/>
        <v>0.66523517382413089</v>
      </c>
      <c r="L14" s="23">
        <f t="shared" si="4"/>
        <v>0.66543967280163596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2887</v>
      </c>
      <c r="E15" s="21">
        <v>0</v>
      </c>
      <c r="F15" s="21">
        <v>0</v>
      </c>
      <c r="G15" s="21">
        <v>1563</v>
      </c>
      <c r="H15" s="21">
        <f t="shared" si="0"/>
        <v>1563</v>
      </c>
      <c r="I15" s="24">
        <f t="shared" si="1"/>
        <v>0</v>
      </c>
      <c r="J15" s="23">
        <f t="shared" si="2"/>
        <v>0</v>
      </c>
      <c r="K15" s="23">
        <f t="shared" si="3"/>
        <v>0.54139244890890192</v>
      </c>
      <c r="L15" s="23">
        <f t="shared" si="4"/>
        <v>0.54139244890890192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51639</v>
      </c>
      <c r="E16" s="14">
        <f>SUM(E7:E15)</f>
        <v>0</v>
      </c>
      <c r="F16" s="14">
        <f>SUM(F7:F15)</f>
        <v>1</v>
      </c>
      <c r="G16" s="14">
        <f>SUM(G7:G15)</f>
        <v>35334</v>
      </c>
      <c r="H16" s="14">
        <f t="shared" ref="H16" si="5">SUM(G16)</f>
        <v>35334</v>
      </c>
      <c r="I16" s="15">
        <f>E16/D16</f>
        <v>0</v>
      </c>
      <c r="J16" s="16">
        <f t="shared" si="2"/>
        <v>1.9365208466469142E-5</v>
      </c>
      <c r="K16" s="16">
        <f t="shared" si="3"/>
        <v>0.68425027595422061</v>
      </c>
      <c r="L16" s="16">
        <f t="shared" si="4"/>
        <v>0.68426964116268707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6238</v>
      </c>
      <c r="E18" s="21">
        <v>4549</v>
      </c>
      <c r="F18" s="21">
        <v>0</v>
      </c>
      <c r="G18" s="21">
        <v>1137</v>
      </c>
      <c r="H18" s="21">
        <f>SUM(E18:G18)</f>
        <v>5686</v>
      </c>
      <c r="I18" s="25">
        <f t="shared" ref="I18:I25" si="6">E18/D18</f>
        <v>0.729240141070856</v>
      </c>
      <c r="J18" s="10">
        <f>F18/D18</f>
        <v>0</v>
      </c>
      <c r="K18" s="10">
        <f>G18/D18</f>
        <v>0.18226995831997436</v>
      </c>
      <c r="L18" s="23">
        <f>H18/D18</f>
        <v>0.91151009939083039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26011</v>
      </c>
      <c r="E19" s="21">
        <v>9357</v>
      </c>
      <c r="F19" s="21">
        <v>309</v>
      </c>
      <c r="G19" s="21">
        <v>6215</v>
      </c>
      <c r="H19" s="21">
        <f t="shared" ref="H19:H24" si="7">SUM(E19:G19)</f>
        <v>15881</v>
      </c>
      <c r="I19" s="25">
        <f t="shared" si="6"/>
        <v>0.35973242089885049</v>
      </c>
      <c r="J19" s="10">
        <f t="shared" ref="J19:J25" si="8">F19/D19</f>
        <v>1.1879589404482719E-2</v>
      </c>
      <c r="K19" s="10">
        <f t="shared" ref="K19:K25" si="9">G19/D19</f>
        <v>0.23893737265003268</v>
      </c>
      <c r="L19" s="23">
        <f t="shared" ref="L19:L25" si="10">H19/D19</f>
        <v>0.61054938295336592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12986</v>
      </c>
      <c r="E20" s="21">
        <v>7416</v>
      </c>
      <c r="F20" s="21">
        <v>152</v>
      </c>
      <c r="G20" s="21">
        <v>2386</v>
      </c>
      <c r="H20" s="21">
        <f t="shared" si="7"/>
        <v>9954</v>
      </c>
      <c r="I20" s="25">
        <f t="shared" si="6"/>
        <v>0.57107654397042973</v>
      </c>
      <c r="J20" s="10">
        <f t="shared" si="8"/>
        <v>1.1704912983212691E-2</v>
      </c>
      <c r="K20" s="10">
        <f t="shared" si="9"/>
        <v>0.18373633143385185</v>
      </c>
      <c r="L20" s="23">
        <f t="shared" si="10"/>
        <v>0.76651778838749418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82</v>
      </c>
      <c r="E21" s="21">
        <v>60</v>
      </c>
      <c r="F21" s="21">
        <v>2</v>
      </c>
      <c r="G21" s="21">
        <v>6</v>
      </c>
      <c r="H21" s="21">
        <f t="shared" si="7"/>
        <v>68</v>
      </c>
      <c r="I21" s="25">
        <f t="shared" si="6"/>
        <v>0.73170731707317072</v>
      </c>
      <c r="J21" s="10">
        <f t="shared" si="8"/>
        <v>2.4390243902439025E-2</v>
      </c>
      <c r="K21" s="10">
        <f t="shared" si="9"/>
        <v>7.3170731707317069E-2</v>
      </c>
      <c r="L21" s="23">
        <f t="shared" si="10"/>
        <v>0.82926829268292679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291</v>
      </c>
      <c r="E22" s="21">
        <v>194</v>
      </c>
      <c r="F22" s="21">
        <v>5</v>
      </c>
      <c r="G22" s="21">
        <v>44</v>
      </c>
      <c r="H22" s="21">
        <f t="shared" si="7"/>
        <v>243</v>
      </c>
      <c r="I22" s="25">
        <f t="shared" si="6"/>
        <v>0.66666666666666663</v>
      </c>
      <c r="J22" s="10">
        <f t="shared" si="8"/>
        <v>1.7182130584192441E-2</v>
      </c>
      <c r="K22" s="10">
        <f t="shared" si="9"/>
        <v>0.15120274914089346</v>
      </c>
      <c r="L22" s="23">
        <f t="shared" si="10"/>
        <v>0.83505154639175261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228</v>
      </c>
      <c r="E23" s="21">
        <v>14</v>
      </c>
      <c r="F23" s="21">
        <v>0</v>
      </c>
      <c r="G23" s="21">
        <v>9</v>
      </c>
      <c r="H23" s="21">
        <f t="shared" si="7"/>
        <v>23</v>
      </c>
      <c r="I23" s="25">
        <f t="shared" si="6"/>
        <v>6.1403508771929821E-2</v>
      </c>
      <c r="J23" s="10">
        <f t="shared" si="8"/>
        <v>0</v>
      </c>
      <c r="K23" s="10">
        <f t="shared" si="9"/>
        <v>3.9473684210526314E-2</v>
      </c>
      <c r="L23" s="23">
        <f t="shared" si="10"/>
        <v>0.10087719298245613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10467</v>
      </c>
      <c r="E24" s="21">
        <v>5932</v>
      </c>
      <c r="F24" s="21">
        <v>202</v>
      </c>
      <c r="G24" s="21">
        <v>1525</v>
      </c>
      <c r="H24" s="21">
        <f t="shared" si="7"/>
        <v>7659</v>
      </c>
      <c r="I24" s="25">
        <f t="shared" si="6"/>
        <v>0.56673354351772232</v>
      </c>
      <c r="J24" s="10">
        <f t="shared" si="8"/>
        <v>1.9298748447501672E-2</v>
      </c>
      <c r="K24" s="10">
        <f t="shared" si="9"/>
        <v>0.14569599694277252</v>
      </c>
      <c r="L24" s="23">
        <f t="shared" si="10"/>
        <v>0.73172828890799657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56303</v>
      </c>
      <c r="E25" s="26">
        <f>SUM(E18:E24)</f>
        <v>27522</v>
      </c>
      <c r="F25" s="26">
        <f>SUM(F18:F24)</f>
        <v>670</v>
      </c>
      <c r="G25" s="26">
        <f>SUM(G18:G24)</f>
        <v>11322</v>
      </c>
      <c r="H25" s="26">
        <f t="shared" ref="H25" si="11">SUM(E25:G25)</f>
        <v>39514</v>
      </c>
      <c r="I25" s="27">
        <f t="shared" si="6"/>
        <v>0.48881942347654656</v>
      </c>
      <c r="J25" s="28">
        <f t="shared" si="8"/>
        <v>1.1899898762055309E-2</v>
      </c>
      <c r="K25" s="28">
        <f t="shared" si="9"/>
        <v>0.20109052803580627</v>
      </c>
      <c r="L25" s="28">
        <f t="shared" si="10"/>
        <v>0.70180985027440812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7593</v>
      </c>
      <c r="E27" s="9">
        <v>770</v>
      </c>
      <c r="F27" s="9">
        <v>1</v>
      </c>
      <c r="G27" s="9">
        <v>258</v>
      </c>
      <c r="H27" s="9">
        <v>0</v>
      </c>
      <c r="I27" s="30">
        <f>E27/D27</f>
        <v>0.10140919267746609</v>
      </c>
      <c r="J27" s="31">
        <f>F27/D27</f>
        <v>1.3170025023047545E-4</v>
      </c>
      <c r="K27" s="31">
        <f>G27/D27</f>
        <v>3.3978664559462662E-2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+D16+D25+D27</f>
        <v>115535</v>
      </c>
      <c r="E29" s="12">
        <f>E16+E25+E27</f>
        <v>28292</v>
      </c>
      <c r="F29" s="12">
        <f>F16+F25+F27</f>
        <v>672</v>
      </c>
      <c r="G29" s="12">
        <f>G16+G25+G27</f>
        <v>46914</v>
      </c>
      <c r="H29" s="12">
        <f>SUM(E29:G29)</f>
        <v>75878</v>
      </c>
      <c r="I29" s="32">
        <f>E29/D29</f>
        <v>0.24487817544467044</v>
      </c>
      <c r="J29" s="33">
        <f>F29/D29</f>
        <v>5.8164192668888216E-3</v>
      </c>
      <c r="K29" s="33">
        <f>G29/D29</f>
        <v>0.40605877006967583</v>
      </c>
      <c r="L29" s="33">
        <f>H29/D29</f>
        <v>0.65675336478123514</v>
      </c>
    </row>
    <row r="31" spans="1:12" ht="12" customHeight="1" x14ac:dyDescent="0.25"/>
    <row r="32" spans="1:12" ht="12" customHeight="1" x14ac:dyDescent="0.25"/>
  </sheetData>
  <mergeCells count="10">
    <mergeCell ref="A29:C29"/>
    <mergeCell ref="A1:L1"/>
    <mergeCell ref="A2:L2"/>
    <mergeCell ref="A3:L3"/>
    <mergeCell ref="A4:L4"/>
    <mergeCell ref="B6:C6"/>
    <mergeCell ref="B7:C7"/>
    <mergeCell ref="A28:L28"/>
    <mergeCell ref="A17:L17"/>
    <mergeCell ref="A26:L26"/>
  </mergeCells>
  <phoneticPr fontId="1" type="noConversion"/>
  <pageMargins left="0.25" right="0.25" top="0.5" bottom="0.5" header="0.5" footer="0.5"/>
  <pageSetup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F25" sqref="F25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56</v>
      </c>
      <c r="E7" s="21">
        <v>0</v>
      </c>
      <c r="F7" s="21">
        <v>0</v>
      </c>
      <c r="G7" s="21">
        <v>41</v>
      </c>
      <c r="H7" s="21">
        <f>E7+F7+G7</f>
        <v>41</v>
      </c>
      <c r="I7" s="24">
        <f>E7/D7</f>
        <v>0</v>
      </c>
      <c r="J7" s="23">
        <f>F7/D7</f>
        <v>0</v>
      </c>
      <c r="K7" s="23">
        <f>G7/D7</f>
        <v>0.7321428571428571</v>
      </c>
      <c r="L7" s="23">
        <f>SUM(I7:K7)</f>
        <v>0.7321428571428571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19647</v>
      </c>
      <c r="E8" s="21">
        <v>0</v>
      </c>
      <c r="F8" s="21">
        <v>0</v>
      </c>
      <c r="G8" s="21">
        <v>15950</v>
      </c>
      <c r="H8" s="21">
        <f t="shared" ref="H8:H15" si="0">E8+F8+G8</f>
        <v>15950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0.81182877793047281</v>
      </c>
      <c r="L8" s="23">
        <f t="shared" ref="L8:L16" si="4">SUM(I8:K8)</f>
        <v>0.81182877793047281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4646</v>
      </c>
      <c r="E9" s="21">
        <v>0</v>
      </c>
      <c r="F9" s="21">
        <v>0</v>
      </c>
      <c r="G9" s="21">
        <v>3441</v>
      </c>
      <c r="H9" s="21">
        <f t="shared" si="0"/>
        <v>3441</v>
      </c>
      <c r="I9" s="24">
        <f t="shared" si="1"/>
        <v>0</v>
      </c>
      <c r="J9" s="23">
        <f t="shared" si="2"/>
        <v>0</v>
      </c>
      <c r="K9" s="23">
        <f t="shared" si="3"/>
        <v>0.74063710718897979</v>
      </c>
      <c r="L9" s="23">
        <f t="shared" si="4"/>
        <v>0.74063710718897979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14663</v>
      </c>
      <c r="E10" s="21">
        <v>0</v>
      </c>
      <c r="F10" s="21">
        <v>0</v>
      </c>
      <c r="G10" s="21">
        <v>7618</v>
      </c>
      <c r="H10" s="21">
        <f t="shared" si="0"/>
        <v>7618</v>
      </c>
      <c r="I10" s="24">
        <f t="shared" si="1"/>
        <v>0</v>
      </c>
      <c r="J10" s="23">
        <f t="shared" si="2"/>
        <v>0</v>
      </c>
      <c r="K10" s="23">
        <f t="shared" si="3"/>
        <v>0.51953897565300411</v>
      </c>
      <c r="L10" s="23">
        <f t="shared" si="4"/>
        <v>0.51953897565300411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4545</v>
      </c>
      <c r="E11" s="21">
        <v>0</v>
      </c>
      <c r="F11" s="21">
        <v>0</v>
      </c>
      <c r="G11" s="21">
        <v>3709</v>
      </c>
      <c r="H11" s="21">
        <f t="shared" si="0"/>
        <v>3709</v>
      </c>
      <c r="I11" s="24">
        <f t="shared" si="1"/>
        <v>0</v>
      </c>
      <c r="J11" s="23">
        <f t="shared" si="2"/>
        <v>0</v>
      </c>
      <c r="K11" s="23">
        <f t="shared" si="3"/>
        <v>0.81606160616061607</v>
      </c>
      <c r="L11" s="23">
        <f t="shared" si="4"/>
        <v>0.81606160616061607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2123</v>
      </c>
      <c r="E12" s="21">
        <v>0</v>
      </c>
      <c r="F12" s="21">
        <v>0</v>
      </c>
      <c r="G12" s="21">
        <v>2025</v>
      </c>
      <c r="H12" s="21">
        <f t="shared" si="0"/>
        <v>2025</v>
      </c>
      <c r="I12" s="24">
        <f t="shared" si="1"/>
        <v>0</v>
      </c>
      <c r="J12" s="23">
        <f t="shared" si="2"/>
        <v>0</v>
      </c>
      <c r="K12" s="23">
        <f t="shared" si="3"/>
        <v>0.95383890720678288</v>
      </c>
      <c r="L12" s="23">
        <f t="shared" si="4"/>
        <v>0.95383890720678288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706</v>
      </c>
      <c r="E13" s="21">
        <v>0</v>
      </c>
      <c r="F13" s="21">
        <v>0</v>
      </c>
      <c r="G13" s="21">
        <v>327</v>
      </c>
      <c r="H13" s="21">
        <f t="shared" si="0"/>
        <v>327</v>
      </c>
      <c r="I13" s="24">
        <f t="shared" si="1"/>
        <v>0</v>
      </c>
      <c r="J13" s="23">
        <f t="shared" si="2"/>
        <v>0</v>
      </c>
      <c r="K13" s="23">
        <f t="shared" si="3"/>
        <v>0.46317280453257792</v>
      </c>
      <c r="L13" s="23">
        <f t="shared" si="4"/>
        <v>0.46317280453257792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4878</v>
      </c>
      <c r="E14" s="21">
        <v>0</v>
      </c>
      <c r="F14" s="21">
        <v>0</v>
      </c>
      <c r="G14" s="21">
        <v>3248</v>
      </c>
      <c r="H14" s="21">
        <f t="shared" si="0"/>
        <v>3248</v>
      </c>
      <c r="I14" s="24">
        <f t="shared" si="1"/>
        <v>0</v>
      </c>
      <c r="J14" s="23">
        <f t="shared" si="2"/>
        <v>0</v>
      </c>
      <c r="K14" s="23">
        <f t="shared" si="3"/>
        <v>0.66584665846658464</v>
      </c>
      <c r="L14" s="23">
        <f t="shared" si="4"/>
        <v>0.66584665846658464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2615</v>
      </c>
      <c r="E15" s="21">
        <v>0</v>
      </c>
      <c r="F15" s="21">
        <v>0</v>
      </c>
      <c r="G15" s="21">
        <v>1647</v>
      </c>
      <c r="H15" s="21">
        <f t="shared" si="0"/>
        <v>1647</v>
      </c>
      <c r="I15" s="24">
        <f t="shared" si="1"/>
        <v>0</v>
      </c>
      <c r="J15" s="23">
        <f t="shared" si="2"/>
        <v>0</v>
      </c>
      <c r="K15" s="23">
        <f t="shared" si="3"/>
        <v>0.62982791586998088</v>
      </c>
      <c r="L15" s="23">
        <f t="shared" si="4"/>
        <v>0.62982791586998088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53879</v>
      </c>
      <c r="E16" s="14">
        <f>SUM(E7:E15)</f>
        <v>0</v>
      </c>
      <c r="F16" s="14">
        <f>SUM(F7:F15)</f>
        <v>0</v>
      </c>
      <c r="G16" s="14">
        <f>SUM(G7:G15)</f>
        <v>38006</v>
      </c>
      <c r="H16" s="14">
        <f t="shared" ref="H16" si="5">SUM(G16)</f>
        <v>38006</v>
      </c>
      <c r="I16" s="15">
        <f>E16/D16</f>
        <v>0</v>
      </c>
      <c r="J16" s="16">
        <f t="shared" si="2"/>
        <v>0</v>
      </c>
      <c r="K16" s="16">
        <f t="shared" si="3"/>
        <v>0.70539542307763692</v>
      </c>
      <c r="L16" s="16">
        <f t="shared" si="4"/>
        <v>0.70539542307763692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6399</v>
      </c>
      <c r="E18" s="21">
        <v>4145</v>
      </c>
      <c r="F18" s="21">
        <v>46</v>
      </c>
      <c r="G18" s="21">
        <v>1216</v>
      </c>
      <c r="H18" s="21">
        <f>SUM(E18:G18)</f>
        <v>5407</v>
      </c>
      <c r="I18" s="25">
        <f t="shared" ref="I18:I25" si="6">E18/D18</f>
        <v>0.64775746210345364</v>
      </c>
      <c r="J18" s="10">
        <f>F18/D18</f>
        <v>7.1886232223784966E-3</v>
      </c>
      <c r="K18" s="10">
        <f>G18/D18</f>
        <v>0.19002969213939677</v>
      </c>
      <c r="L18" s="23">
        <f>H18/D18</f>
        <v>0.84497577746522889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26965</v>
      </c>
      <c r="E19" s="21">
        <v>9183</v>
      </c>
      <c r="F19" s="21">
        <v>329</v>
      </c>
      <c r="G19" s="21">
        <v>6495</v>
      </c>
      <c r="H19" s="21">
        <f t="shared" ref="H19:H24" si="7">SUM(E19:G19)</f>
        <v>16007</v>
      </c>
      <c r="I19" s="25">
        <f t="shared" si="6"/>
        <v>0.34055256814389023</v>
      </c>
      <c r="J19" s="10">
        <f t="shared" ref="J19:J25" si="8">F19/D19</f>
        <v>1.2201001297978862E-2</v>
      </c>
      <c r="K19" s="10">
        <f t="shared" ref="K19:K25" si="9">G19/D19</f>
        <v>0.24086779158167995</v>
      </c>
      <c r="L19" s="23">
        <f t="shared" ref="L19:L25" si="10">H19/D19</f>
        <v>0.59362136102354901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14711</v>
      </c>
      <c r="E20" s="21">
        <v>8753</v>
      </c>
      <c r="F20" s="21">
        <v>188</v>
      </c>
      <c r="G20" s="21">
        <v>2471</v>
      </c>
      <c r="H20" s="21">
        <f t="shared" si="7"/>
        <v>11412</v>
      </c>
      <c r="I20" s="25">
        <f t="shared" si="6"/>
        <v>0.59499694106450951</v>
      </c>
      <c r="J20" s="10">
        <f t="shared" si="8"/>
        <v>1.2779552715654952E-2</v>
      </c>
      <c r="K20" s="10">
        <f t="shared" si="9"/>
        <v>0.16796954659778396</v>
      </c>
      <c r="L20" s="23">
        <f t="shared" si="10"/>
        <v>0.77574604037794848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65</v>
      </c>
      <c r="E21" s="21">
        <v>44</v>
      </c>
      <c r="F21" s="21">
        <v>0</v>
      </c>
      <c r="G21" s="21">
        <v>8</v>
      </c>
      <c r="H21" s="21">
        <f t="shared" si="7"/>
        <v>52</v>
      </c>
      <c r="I21" s="25">
        <f t="shared" si="6"/>
        <v>0.67692307692307696</v>
      </c>
      <c r="J21" s="10">
        <f t="shared" si="8"/>
        <v>0</v>
      </c>
      <c r="K21" s="10">
        <f t="shared" si="9"/>
        <v>0.12307692307692308</v>
      </c>
      <c r="L21" s="23">
        <f t="shared" si="10"/>
        <v>0.8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199</v>
      </c>
      <c r="E22" s="21">
        <v>102</v>
      </c>
      <c r="F22" s="21">
        <v>11</v>
      </c>
      <c r="G22" s="21">
        <v>28</v>
      </c>
      <c r="H22" s="21">
        <f t="shared" si="7"/>
        <v>141</v>
      </c>
      <c r="I22" s="25">
        <f t="shared" si="6"/>
        <v>0.51256281407035176</v>
      </c>
      <c r="J22" s="10">
        <f t="shared" si="8"/>
        <v>5.5276381909547742E-2</v>
      </c>
      <c r="K22" s="10">
        <f t="shared" si="9"/>
        <v>0.1407035175879397</v>
      </c>
      <c r="L22" s="23">
        <f t="shared" si="10"/>
        <v>0.70854271356783916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378</v>
      </c>
      <c r="E23" s="21">
        <v>9</v>
      </c>
      <c r="F23" s="21">
        <v>1</v>
      </c>
      <c r="G23" s="21">
        <v>0</v>
      </c>
      <c r="H23" s="21">
        <f t="shared" si="7"/>
        <v>10</v>
      </c>
      <c r="I23" s="25">
        <f t="shared" si="6"/>
        <v>2.3809523809523808E-2</v>
      </c>
      <c r="J23" s="10">
        <f t="shared" si="8"/>
        <v>2.6455026455026454E-3</v>
      </c>
      <c r="K23" s="10">
        <f t="shared" si="9"/>
        <v>0</v>
      </c>
      <c r="L23" s="23">
        <f t="shared" si="10"/>
        <v>2.6455026455026454E-2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12459</v>
      </c>
      <c r="E24" s="21">
        <v>7427</v>
      </c>
      <c r="F24" s="21">
        <v>285</v>
      </c>
      <c r="G24" s="21">
        <v>1505</v>
      </c>
      <c r="H24" s="21">
        <f t="shared" si="7"/>
        <v>9217</v>
      </c>
      <c r="I24" s="25">
        <f t="shared" si="6"/>
        <v>0.5961152580463922</v>
      </c>
      <c r="J24" s="10">
        <f t="shared" si="8"/>
        <v>2.2875030098723815E-2</v>
      </c>
      <c r="K24" s="10">
        <f t="shared" si="9"/>
        <v>0.1207962115739626</v>
      </c>
      <c r="L24" s="23">
        <f t="shared" si="10"/>
        <v>0.73978649971907862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61176</v>
      </c>
      <c r="E25" s="26">
        <f>SUM(E18:E24)</f>
        <v>29663</v>
      </c>
      <c r="F25" s="26">
        <f>SUM(F18:F24)</f>
        <v>860</v>
      </c>
      <c r="G25" s="26">
        <f>SUM(G18:G24)</f>
        <v>11723</v>
      </c>
      <c r="H25" s="26">
        <f t="shared" ref="H25" si="11">SUM(E25:G25)</f>
        <v>42246</v>
      </c>
      <c r="I25" s="27">
        <f t="shared" si="6"/>
        <v>0.48487969138224141</v>
      </c>
      <c r="J25" s="28">
        <f t="shared" si="8"/>
        <v>1.4057800444618804E-2</v>
      </c>
      <c r="K25" s="28">
        <f t="shared" si="9"/>
        <v>0.19162743559565842</v>
      </c>
      <c r="L25" s="28">
        <f t="shared" si="10"/>
        <v>0.69056492742251863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8224</v>
      </c>
      <c r="E27" s="9">
        <v>787</v>
      </c>
      <c r="F27" s="9">
        <v>0</v>
      </c>
      <c r="G27" s="9">
        <v>257</v>
      </c>
      <c r="H27" s="9">
        <v>0</v>
      </c>
      <c r="I27" s="30">
        <f>E27/D27</f>
        <v>9.5695525291828787E-2</v>
      </c>
      <c r="J27" s="31">
        <f>F27/D27</f>
        <v>0</v>
      </c>
      <c r="K27" s="31">
        <f>G27/D27</f>
        <v>3.125E-2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123279</v>
      </c>
      <c r="E29" s="12">
        <f>E16+E25+E27</f>
        <v>30450</v>
      </c>
      <c r="F29" s="12">
        <f>F16+F25+F27</f>
        <v>860</v>
      </c>
      <c r="G29" s="12">
        <f>G16+G25+G27</f>
        <v>49986</v>
      </c>
      <c r="H29" s="12">
        <f>SUM(E29:G29)</f>
        <v>81296</v>
      </c>
      <c r="I29" s="32">
        <f>E29/D29</f>
        <v>0.24700070571630206</v>
      </c>
      <c r="J29" s="33">
        <f>F29/D29</f>
        <v>6.9760462041385798E-3</v>
      </c>
      <c r="K29" s="33">
        <f>G29/D29</f>
        <v>0.40547051809310586</v>
      </c>
      <c r="L29" s="33">
        <f>H29/D29</f>
        <v>0.65944727001354653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1:L1"/>
    <mergeCell ref="A2:L2"/>
    <mergeCell ref="A3:L3"/>
    <mergeCell ref="A4:L4"/>
    <mergeCell ref="B6:C6"/>
    <mergeCell ref="B7:C7"/>
    <mergeCell ref="A28:L28"/>
    <mergeCell ref="A29:C29"/>
    <mergeCell ref="A17:L17"/>
    <mergeCell ref="A26:L26"/>
  </mergeCells>
  <phoneticPr fontId="1" type="noConversion"/>
  <pageMargins left="0.25" right="0.25" top="1" bottom="1" header="0.5" footer="0.5"/>
  <pageSetup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workbookViewId="0">
      <selection activeCell="A28" sqref="A28:L28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49</v>
      </c>
      <c r="E7" s="21">
        <v>0</v>
      </c>
      <c r="F7" s="21">
        <v>0</v>
      </c>
      <c r="G7" s="21">
        <v>40</v>
      </c>
      <c r="H7" s="21">
        <f>E7+F7+G7</f>
        <v>40</v>
      </c>
      <c r="I7" s="24">
        <f>E7/D7</f>
        <v>0</v>
      </c>
      <c r="J7" s="23">
        <f>F7/D7</f>
        <v>0</v>
      </c>
      <c r="K7" s="23">
        <f>G7/D7</f>
        <v>0.81632653061224492</v>
      </c>
      <c r="L7" s="23">
        <f>SUM(I7:K7)</f>
        <v>0.81632653061224492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19171</v>
      </c>
      <c r="E8" s="21">
        <v>0</v>
      </c>
      <c r="F8" s="21">
        <v>0</v>
      </c>
      <c r="G8" s="21">
        <v>14909</v>
      </c>
      <c r="H8" s="21">
        <f t="shared" ref="H8:H15" si="0">E8+F8+G8</f>
        <v>14909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0.77768504512023373</v>
      </c>
      <c r="L8" s="23">
        <f t="shared" ref="L8:L16" si="4">SUM(I8:K8)</f>
        <v>0.77768504512023373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3736</v>
      </c>
      <c r="E9" s="21">
        <v>0</v>
      </c>
      <c r="F9" s="21">
        <v>0</v>
      </c>
      <c r="G9" s="21">
        <v>2985</v>
      </c>
      <c r="H9" s="21">
        <f t="shared" si="0"/>
        <v>2985</v>
      </c>
      <c r="I9" s="24">
        <f t="shared" si="1"/>
        <v>0</v>
      </c>
      <c r="J9" s="23">
        <f t="shared" si="2"/>
        <v>0</v>
      </c>
      <c r="K9" s="23">
        <f t="shared" si="3"/>
        <v>0.79898286937901497</v>
      </c>
      <c r="L9" s="23">
        <f t="shared" si="4"/>
        <v>0.79898286937901497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14876</v>
      </c>
      <c r="E10" s="21">
        <v>0</v>
      </c>
      <c r="F10" s="21">
        <v>0</v>
      </c>
      <c r="G10" s="21">
        <v>7797</v>
      </c>
      <c r="H10" s="21">
        <f t="shared" si="0"/>
        <v>7797</v>
      </c>
      <c r="I10" s="24">
        <f t="shared" si="1"/>
        <v>0</v>
      </c>
      <c r="J10" s="23">
        <f t="shared" si="2"/>
        <v>0</v>
      </c>
      <c r="K10" s="23">
        <f t="shared" si="3"/>
        <v>0.52413283140629197</v>
      </c>
      <c r="L10" s="23">
        <f t="shared" si="4"/>
        <v>0.52413283140629197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4155</v>
      </c>
      <c r="E11" s="21">
        <v>0</v>
      </c>
      <c r="F11" s="21">
        <v>0</v>
      </c>
      <c r="G11" s="21">
        <v>3407</v>
      </c>
      <c r="H11" s="21">
        <f t="shared" si="0"/>
        <v>3407</v>
      </c>
      <c r="I11" s="24">
        <f t="shared" si="1"/>
        <v>0</v>
      </c>
      <c r="J11" s="23">
        <f t="shared" si="2"/>
        <v>0</v>
      </c>
      <c r="K11" s="23">
        <f t="shared" si="3"/>
        <v>0.81997593261131163</v>
      </c>
      <c r="L11" s="23">
        <f t="shared" si="4"/>
        <v>0.81997593261131163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1827</v>
      </c>
      <c r="E12" s="21">
        <v>0</v>
      </c>
      <c r="F12" s="21">
        <v>0</v>
      </c>
      <c r="G12" s="21">
        <v>1712</v>
      </c>
      <c r="H12" s="21">
        <f t="shared" si="0"/>
        <v>1712</v>
      </c>
      <c r="I12" s="24">
        <f t="shared" si="1"/>
        <v>0</v>
      </c>
      <c r="J12" s="23">
        <f t="shared" si="2"/>
        <v>0</v>
      </c>
      <c r="K12" s="23">
        <f t="shared" si="3"/>
        <v>0.93705528188286813</v>
      </c>
      <c r="L12" s="23">
        <f t="shared" si="4"/>
        <v>0.93705528188286813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737</v>
      </c>
      <c r="E13" s="21">
        <v>0</v>
      </c>
      <c r="F13" s="21">
        <v>0</v>
      </c>
      <c r="G13" s="21">
        <v>300</v>
      </c>
      <c r="H13" s="21">
        <f t="shared" si="0"/>
        <v>300</v>
      </c>
      <c r="I13" s="24">
        <f t="shared" si="1"/>
        <v>0</v>
      </c>
      <c r="J13" s="23">
        <f t="shared" si="2"/>
        <v>0</v>
      </c>
      <c r="K13" s="23">
        <f t="shared" si="3"/>
        <v>0.40705563093622793</v>
      </c>
      <c r="L13" s="23">
        <f t="shared" si="4"/>
        <v>0.40705563093622793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4433</v>
      </c>
      <c r="E14" s="21">
        <v>0</v>
      </c>
      <c r="F14" s="21">
        <v>0</v>
      </c>
      <c r="G14" s="21">
        <v>3062</v>
      </c>
      <c r="H14" s="21">
        <f t="shared" si="0"/>
        <v>3062</v>
      </c>
      <c r="I14" s="24">
        <f t="shared" si="1"/>
        <v>0</v>
      </c>
      <c r="J14" s="23">
        <f t="shared" si="2"/>
        <v>0</v>
      </c>
      <c r="K14" s="23">
        <f t="shared" si="3"/>
        <v>0.6907286262124972</v>
      </c>
      <c r="L14" s="23">
        <f t="shared" si="4"/>
        <v>0.6907286262124972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2743</v>
      </c>
      <c r="E15" s="21">
        <v>0</v>
      </c>
      <c r="F15" s="21">
        <v>0</v>
      </c>
      <c r="G15" s="21">
        <v>1761</v>
      </c>
      <c r="H15" s="21">
        <f t="shared" si="0"/>
        <v>1761</v>
      </c>
      <c r="I15" s="24">
        <f t="shared" si="1"/>
        <v>0</v>
      </c>
      <c r="J15" s="23">
        <f t="shared" si="2"/>
        <v>0</v>
      </c>
      <c r="K15" s="23">
        <f t="shared" si="3"/>
        <v>0.64199781261392641</v>
      </c>
      <c r="L15" s="23">
        <f t="shared" si="4"/>
        <v>0.64199781261392641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51727</v>
      </c>
      <c r="E16" s="14">
        <f>SUM(E7:E15)</f>
        <v>0</v>
      </c>
      <c r="F16" s="14">
        <v>0</v>
      </c>
      <c r="G16" s="14">
        <f>SUM(G7:G15)</f>
        <v>35973</v>
      </c>
      <c r="H16" s="14">
        <f>SUM(H7:H15)</f>
        <v>35973</v>
      </c>
      <c r="I16" s="15">
        <f>E16/D16</f>
        <v>0</v>
      </c>
      <c r="J16" s="16">
        <f t="shared" si="2"/>
        <v>0</v>
      </c>
      <c r="K16" s="16">
        <f t="shared" si="3"/>
        <v>0.69543951901328127</v>
      </c>
      <c r="L16" s="16">
        <f t="shared" si="4"/>
        <v>0.69543951901328127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6529</v>
      </c>
      <c r="E18" s="21">
        <v>4329</v>
      </c>
      <c r="F18" s="21">
        <v>0</v>
      </c>
      <c r="G18" s="21">
        <v>1029</v>
      </c>
      <c r="H18" s="21">
        <f>SUM(E18:G18)</f>
        <v>5358</v>
      </c>
      <c r="I18" s="25">
        <f t="shared" ref="I18:I25" si="5">E18/D18</f>
        <v>0.66304181344769486</v>
      </c>
      <c r="J18" s="10">
        <f>F18/D18</f>
        <v>0</v>
      </c>
      <c r="K18" s="10">
        <f>G18/D18</f>
        <v>0.15760453361923724</v>
      </c>
      <c r="L18" s="23">
        <f>H18/D18</f>
        <v>0.82064634706693218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26508</v>
      </c>
      <c r="E19" s="21">
        <v>10846</v>
      </c>
      <c r="F19" s="21">
        <v>357</v>
      </c>
      <c r="G19" s="21">
        <v>5978</v>
      </c>
      <c r="H19" s="21">
        <f t="shared" ref="H19:H24" si="6">SUM(E19:G19)</f>
        <v>17181</v>
      </c>
      <c r="I19" s="25">
        <f t="shared" si="5"/>
        <v>0.40915949901916404</v>
      </c>
      <c r="J19" s="10">
        <f t="shared" ref="J19:J25" si="7">F19/D19</f>
        <v>1.3467632412856496E-2</v>
      </c>
      <c r="K19" s="10">
        <f t="shared" ref="K19:K25" si="8">G19/D19</f>
        <v>0.22551682510940094</v>
      </c>
      <c r="L19" s="23">
        <f t="shared" ref="L19:L25" si="9">H19/D19</f>
        <v>0.64814395654142143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13769</v>
      </c>
      <c r="E20" s="21">
        <v>8172</v>
      </c>
      <c r="F20" s="21">
        <v>170</v>
      </c>
      <c r="G20" s="21">
        <v>2431</v>
      </c>
      <c r="H20" s="21">
        <f t="shared" si="6"/>
        <v>10773</v>
      </c>
      <c r="I20" s="25">
        <f t="shared" si="5"/>
        <v>0.59350715375118024</v>
      </c>
      <c r="J20" s="10">
        <f t="shared" si="7"/>
        <v>1.234657564093253E-2</v>
      </c>
      <c r="K20" s="10">
        <f t="shared" si="8"/>
        <v>0.17655603166533518</v>
      </c>
      <c r="L20" s="23">
        <f t="shared" si="9"/>
        <v>0.78240976105744786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20</v>
      </c>
      <c r="E21" s="21">
        <v>10</v>
      </c>
      <c r="F21" s="21">
        <v>12</v>
      </c>
      <c r="G21" s="21">
        <v>9</v>
      </c>
      <c r="H21" s="21">
        <f t="shared" si="6"/>
        <v>31</v>
      </c>
      <c r="I21" s="25">
        <f t="shared" si="5"/>
        <v>0.5</v>
      </c>
      <c r="J21" s="10">
        <f t="shared" si="7"/>
        <v>0.6</v>
      </c>
      <c r="K21" s="10">
        <f t="shared" si="8"/>
        <v>0.45</v>
      </c>
      <c r="L21" s="23">
        <f t="shared" si="9"/>
        <v>1.55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266</v>
      </c>
      <c r="E22" s="21">
        <v>178</v>
      </c>
      <c r="F22" s="21">
        <v>0</v>
      </c>
      <c r="G22" s="21">
        <v>25</v>
      </c>
      <c r="H22" s="21">
        <f t="shared" si="6"/>
        <v>203</v>
      </c>
      <c r="I22" s="25">
        <f t="shared" si="5"/>
        <v>0.66917293233082709</v>
      </c>
      <c r="J22" s="10">
        <f t="shared" si="7"/>
        <v>0</v>
      </c>
      <c r="K22" s="10">
        <f t="shared" si="8"/>
        <v>9.3984962406015032E-2</v>
      </c>
      <c r="L22" s="23">
        <f t="shared" si="9"/>
        <v>0.76315789473684215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313</v>
      </c>
      <c r="E23" s="21">
        <v>15</v>
      </c>
      <c r="F23" s="21">
        <v>1</v>
      </c>
      <c r="G23" s="21">
        <v>3</v>
      </c>
      <c r="H23" s="21">
        <f t="shared" si="6"/>
        <v>19</v>
      </c>
      <c r="I23" s="25">
        <f t="shared" si="5"/>
        <v>4.7923322683706068E-2</v>
      </c>
      <c r="J23" s="10">
        <f t="shared" si="7"/>
        <v>3.1948881789137379E-3</v>
      </c>
      <c r="K23" s="10">
        <f t="shared" si="8"/>
        <v>9.5846645367412137E-3</v>
      </c>
      <c r="L23" s="23">
        <f t="shared" si="9"/>
        <v>6.070287539936102E-2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10929</v>
      </c>
      <c r="E24" s="21">
        <v>6126</v>
      </c>
      <c r="F24" s="21">
        <v>517</v>
      </c>
      <c r="G24" s="21">
        <v>1385</v>
      </c>
      <c r="H24" s="21">
        <f t="shared" si="6"/>
        <v>8028</v>
      </c>
      <c r="I24" s="25">
        <f t="shared" si="5"/>
        <v>0.56052703815536642</v>
      </c>
      <c r="J24" s="10">
        <f t="shared" si="7"/>
        <v>4.730533443132949E-2</v>
      </c>
      <c r="K24" s="10">
        <f t="shared" si="8"/>
        <v>0.12672705645530241</v>
      </c>
      <c r="L24" s="23">
        <f t="shared" si="9"/>
        <v>0.73455942904199834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58334</v>
      </c>
      <c r="E25" s="26">
        <f>SUM(E18:E24)</f>
        <v>29676</v>
      </c>
      <c r="F25" s="26">
        <f>SUM(F18:F24)</f>
        <v>1057</v>
      </c>
      <c r="G25" s="26">
        <f>SUM(G18:G24)</f>
        <v>10860</v>
      </c>
      <c r="H25" s="26">
        <f>SUM(E25:G25)</f>
        <v>41593</v>
      </c>
      <c r="I25" s="27">
        <f t="shared" si="5"/>
        <v>0.50872561456440502</v>
      </c>
      <c r="J25" s="28">
        <f t="shared" si="7"/>
        <v>1.8119792916652382E-2</v>
      </c>
      <c r="K25" s="28">
        <f t="shared" si="8"/>
        <v>0.18616930092227518</v>
      </c>
      <c r="L25" s="28">
        <f t="shared" si="9"/>
        <v>0.71301470840333259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7234</v>
      </c>
      <c r="E27" s="9">
        <v>855</v>
      </c>
      <c r="F27" s="9">
        <v>121</v>
      </c>
      <c r="G27" s="9">
        <v>223</v>
      </c>
      <c r="H27" s="9">
        <v>0</v>
      </c>
      <c r="I27" s="30">
        <f>E27/D27</f>
        <v>0.11819187171689245</v>
      </c>
      <c r="J27" s="31">
        <f>F27/D27</f>
        <v>1.672656897981753E-2</v>
      </c>
      <c r="K27" s="31">
        <f>G27/D27</f>
        <v>3.0826651921481891E-2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117295</v>
      </c>
      <c r="E29" s="12">
        <f>E16+E25+E27</f>
        <v>30531</v>
      </c>
      <c r="F29" s="12">
        <f>F16+F25+F27</f>
        <v>1178</v>
      </c>
      <c r="G29" s="12">
        <f>G16+G25+G27</f>
        <v>47056</v>
      </c>
      <c r="H29" s="12">
        <f>SUM(E29:G29)</f>
        <v>78765</v>
      </c>
      <c r="I29" s="32">
        <f>E29/D29</f>
        <v>0.26029242508205808</v>
      </c>
      <c r="J29" s="33">
        <f>F29/D29</f>
        <v>1.0043053838612046E-2</v>
      </c>
      <c r="K29" s="33">
        <f>G29/D29</f>
        <v>0.40117652073830939</v>
      </c>
      <c r="L29" s="33">
        <f>H29/D29</f>
        <v>0.67151199965897945</v>
      </c>
    </row>
    <row r="31" spans="1:12" ht="12" customHeight="1" x14ac:dyDescent="0.25"/>
    <row r="32" spans="1:1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25" right="0.25" top="1" bottom="0.5" header="0.5" footer="0.5"/>
  <pageSetup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" sqref="A2:L2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46</v>
      </c>
      <c r="E7" s="21">
        <v>0</v>
      </c>
      <c r="F7" s="21">
        <v>0</v>
      </c>
      <c r="G7" s="21">
        <v>31</v>
      </c>
      <c r="H7" s="21">
        <f>E7+F7+G7</f>
        <v>31</v>
      </c>
      <c r="I7" s="24">
        <f>E7/D7</f>
        <v>0</v>
      </c>
      <c r="J7" s="23">
        <f>F7/D7</f>
        <v>0</v>
      </c>
      <c r="K7" s="23">
        <f>G7/D7</f>
        <v>0.67391304347826086</v>
      </c>
      <c r="L7" s="23">
        <f>SUM(I7:K7)</f>
        <v>0.67391304347826086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18006</v>
      </c>
      <c r="E8" s="21">
        <v>0</v>
      </c>
      <c r="F8" s="21">
        <v>0</v>
      </c>
      <c r="G8" s="21">
        <v>14524</v>
      </c>
      <c r="H8" s="21">
        <f t="shared" ref="H8:H15" si="0">E8+F8+G8</f>
        <v>14524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0.8066200155503721</v>
      </c>
      <c r="L8" s="23">
        <f t="shared" ref="L8:L16" si="4">SUM(I8:K8)</f>
        <v>0.8066200155503721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3637</v>
      </c>
      <c r="E9" s="21">
        <v>0</v>
      </c>
      <c r="F9" s="21">
        <v>0</v>
      </c>
      <c r="G9" s="21">
        <v>2885</v>
      </c>
      <c r="H9" s="21">
        <f t="shared" si="0"/>
        <v>2885</v>
      </c>
      <c r="I9" s="24">
        <f t="shared" si="1"/>
        <v>0</v>
      </c>
      <c r="J9" s="23">
        <f t="shared" si="2"/>
        <v>0</v>
      </c>
      <c r="K9" s="23">
        <f t="shared" si="3"/>
        <v>0.79323618366785809</v>
      </c>
      <c r="L9" s="23">
        <f t="shared" si="4"/>
        <v>0.79323618366785809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14878</v>
      </c>
      <c r="E10" s="21">
        <v>0</v>
      </c>
      <c r="F10" s="21">
        <v>0</v>
      </c>
      <c r="G10" s="21">
        <v>7388</v>
      </c>
      <c r="H10" s="21">
        <f t="shared" si="0"/>
        <v>7388</v>
      </c>
      <c r="I10" s="24">
        <f t="shared" si="1"/>
        <v>0</v>
      </c>
      <c r="J10" s="23">
        <f t="shared" si="2"/>
        <v>0</v>
      </c>
      <c r="K10" s="23">
        <f t="shared" si="3"/>
        <v>0.49657211990858985</v>
      </c>
      <c r="L10" s="23">
        <f t="shared" si="4"/>
        <v>0.49657211990858985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4460</v>
      </c>
      <c r="E11" s="21">
        <v>0</v>
      </c>
      <c r="F11" s="21">
        <v>0</v>
      </c>
      <c r="G11" s="21">
        <v>3727</v>
      </c>
      <c r="H11" s="21">
        <f t="shared" si="0"/>
        <v>3727</v>
      </c>
      <c r="I11" s="24">
        <f t="shared" si="1"/>
        <v>0</v>
      </c>
      <c r="J11" s="23">
        <f t="shared" si="2"/>
        <v>0</v>
      </c>
      <c r="K11" s="23">
        <f t="shared" si="3"/>
        <v>0.8356502242152466</v>
      </c>
      <c r="L11" s="23">
        <f t="shared" si="4"/>
        <v>0.8356502242152466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1882</v>
      </c>
      <c r="E12" s="21">
        <v>0</v>
      </c>
      <c r="F12" s="21">
        <v>0</v>
      </c>
      <c r="G12" s="21">
        <v>1735</v>
      </c>
      <c r="H12" s="21">
        <f t="shared" si="0"/>
        <v>1735</v>
      </c>
      <c r="I12" s="24">
        <f t="shared" si="1"/>
        <v>0</v>
      </c>
      <c r="J12" s="23">
        <f t="shared" si="2"/>
        <v>0</v>
      </c>
      <c r="K12" s="23">
        <f t="shared" si="3"/>
        <v>0.92189160467587672</v>
      </c>
      <c r="L12" s="23">
        <f t="shared" si="4"/>
        <v>0.92189160467587672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720</v>
      </c>
      <c r="E13" s="21">
        <v>0</v>
      </c>
      <c r="F13" s="21">
        <v>0</v>
      </c>
      <c r="G13" s="21">
        <v>283</v>
      </c>
      <c r="H13" s="21">
        <f t="shared" si="0"/>
        <v>283</v>
      </c>
      <c r="I13" s="24">
        <f t="shared" si="1"/>
        <v>0</v>
      </c>
      <c r="J13" s="23">
        <f t="shared" si="2"/>
        <v>0</v>
      </c>
      <c r="K13" s="23">
        <f t="shared" si="3"/>
        <v>0.39305555555555555</v>
      </c>
      <c r="L13" s="23">
        <f t="shared" si="4"/>
        <v>0.39305555555555555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4455</v>
      </c>
      <c r="E14" s="21">
        <v>0</v>
      </c>
      <c r="F14" s="21">
        <v>1</v>
      </c>
      <c r="G14" s="21">
        <v>3122</v>
      </c>
      <c r="H14" s="21">
        <f t="shared" si="0"/>
        <v>3123</v>
      </c>
      <c r="I14" s="24">
        <f t="shared" si="1"/>
        <v>0</v>
      </c>
      <c r="J14" s="23">
        <f t="shared" si="2"/>
        <v>2.244668911335578E-4</v>
      </c>
      <c r="K14" s="23">
        <f t="shared" si="3"/>
        <v>0.70078563411896744</v>
      </c>
      <c r="L14" s="23">
        <f t="shared" si="4"/>
        <v>0.70101010101010097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2434</v>
      </c>
      <c r="E15" s="21">
        <v>0</v>
      </c>
      <c r="F15" s="21">
        <v>3</v>
      </c>
      <c r="G15" s="21">
        <v>1522</v>
      </c>
      <c r="H15" s="21">
        <f t="shared" si="0"/>
        <v>1525</v>
      </c>
      <c r="I15" s="24">
        <f t="shared" si="1"/>
        <v>0</v>
      </c>
      <c r="J15" s="23">
        <f t="shared" si="2"/>
        <v>1.2325390304026294E-3</v>
      </c>
      <c r="K15" s="23">
        <f t="shared" si="3"/>
        <v>0.62530813475760061</v>
      </c>
      <c r="L15" s="23">
        <f t="shared" si="4"/>
        <v>0.62654067378800327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50518</v>
      </c>
      <c r="E16" s="14">
        <f>SUM(E7:E15)</f>
        <v>0</v>
      </c>
      <c r="F16" s="14">
        <f>SUM(F7:F15)</f>
        <v>4</v>
      </c>
      <c r="G16" s="14">
        <f>SUM(G7:G15)</f>
        <v>35217</v>
      </c>
      <c r="H16" s="14">
        <f>SUM(H7:H15)</f>
        <v>35221</v>
      </c>
      <c r="I16" s="15">
        <f>E16/D16</f>
        <v>0</v>
      </c>
      <c r="J16" s="16">
        <f t="shared" si="2"/>
        <v>7.9179698325349378E-5</v>
      </c>
      <c r="K16" s="16">
        <f t="shared" si="3"/>
        <v>0.69711785898095724</v>
      </c>
      <c r="L16" s="16">
        <f t="shared" si="4"/>
        <v>0.69719703867928262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6178</v>
      </c>
      <c r="E18" s="21">
        <v>4789</v>
      </c>
      <c r="F18" s="21">
        <v>0</v>
      </c>
      <c r="G18" s="21">
        <v>874</v>
      </c>
      <c r="H18" s="21">
        <f>SUM(E18:G18)</f>
        <v>5663</v>
      </c>
      <c r="I18" s="25">
        <f t="shared" ref="I18:I25" si="5">E18/D18</f>
        <v>0.77516995791518295</v>
      </c>
      <c r="J18" s="10">
        <f>F18/D18</f>
        <v>0</v>
      </c>
      <c r="K18" s="10">
        <f>G18/D18</f>
        <v>0.14146973130462934</v>
      </c>
      <c r="L18" s="23">
        <f>H18/D18</f>
        <v>0.9166396892198122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25120</v>
      </c>
      <c r="E19" s="21">
        <v>9666</v>
      </c>
      <c r="F19" s="21">
        <v>365</v>
      </c>
      <c r="G19" s="21">
        <v>5939</v>
      </c>
      <c r="H19" s="21">
        <f t="shared" ref="H19:H24" si="6">SUM(E19:G19)</f>
        <v>15970</v>
      </c>
      <c r="I19" s="25">
        <f t="shared" si="5"/>
        <v>0.38479299363057323</v>
      </c>
      <c r="J19" s="10">
        <f t="shared" ref="J19:J25" si="7">F19/D19</f>
        <v>1.4530254777070064E-2</v>
      </c>
      <c r="K19" s="10">
        <f t="shared" ref="K19:K25" si="8">G19/D19</f>
        <v>0.23642515923566879</v>
      </c>
      <c r="L19" s="23">
        <f t="shared" ref="L19:L25" si="9">H19/D19</f>
        <v>0.63574840764331209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13380</v>
      </c>
      <c r="E20" s="21">
        <v>7106</v>
      </c>
      <c r="F20" s="21">
        <v>140</v>
      </c>
      <c r="G20" s="21">
        <v>2205</v>
      </c>
      <c r="H20" s="21">
        <f t="shared" si="6"/>
        <v>9451</v>
      </c>
      <c r="I20" s="25">
        <f t="shared" si="5"/>
        <v>0.53109118086696561</v>
      </c>
      <c r="J20" s="10">
        <f t="shared" si="7"/>
        <v>1.0463378176382661E-2</v>
      </c>
      <c r="K20" s="10">
        <f t="shared" si="8"/>
        <v>0.16479820627802691</v>
      </c>
      <c r="L20" s="23">
        <f t="shared" si="9"/>
        <v>0.70635276532137514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70</v>
      </c>
      <c r="E21" s="21">
        <v>46</v>
      </c>
      <c r="F21" s="21">
        <v>4</v>
      </c>
      <c r="G21" s="21">
        <v>12</v>
      </c>
      <c r="H21" s="21">
        <f t="shared" si="6"/>
        <v>62</v>
      </c>
      <c r="I21" s="25">
        <f t="shared" si="5"/>
        <v>0.65714285714285714</v>
      </c>
      <c r="J21" s="10">
        <f t="shared" si="7"/>
        <v>5.7142857142857141E-2</v>
      </c>
      <c r="K21" s="10">
        <f t="shared" si="8"/>
        <v>0.17142857142857143</v>
      </c>
      <c r="L21" s="23">
        <f t="shared" si="9"/>
        <v>0.88571428571428568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232</v>
      </c>
      <c r="E22" s="21">
        <v>123</v>
      </c>
      <c r="F22" s="21">
        <v>10</v>
      </c>
      <c r="G22" s="21">
        <v>19</v>
      </c>
      <c r="H22" s="21">
        <f t="shared" si="6"/>
        <v>152</v>
      </c>
      <c r="I22" s="25">
        <f t="shared" si="5"/>
        <v>0.53017241379310343</v>
      </c>
      <c r="J22" s="10">
        <f t="shared" si="7"/>
        <v>4.3103448275862072E-2</v>
      </c>
      <c r="K22" s="10">
        <f t="shared" si="8"/>
        <v>8.1896551724137928E-2</v>
      </c>
      <c r="L22" s="23">
        <f t="shared" si="9"/>
        <v>0.65517241379310343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405</v>
      </c>
      <c r="E23" s="21">
        <v>15</v>
      </c>
      <c r="F23" s="21">
        <v>0</v>
      </c>
      <c r="G23" s="21">
        <v>1</v>
      </c>
      <c r="H23" s="21">
        <f t="shared" si="6"/>
        <v>16</v>
      </c>
      <c r="I23" s="25">
        <f t="shared" si="5"/>
        <v>3.7037037037037035E-2</v>
      </c>
      <c r="J23" s="10">
        <f t="shared" si="7"/>
        <v>0</v>
      </c>
      <c r="K23" s="10">
        <f t="shared" si="8"/>
        <v>2.4691358024691358E-3</v>
      </c>
      <c r="L23" s="23">
        <f t="shared" si="9"/>
        <v>3.9506172839506172E-2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10374</v>
      </c>
      <c r="E24" s="21">
        <v>5538</v>
      </c>
      <c r="F24" s="21">
        <v>200</v>
      </c>
      <c r="G24" s="21">
        <v>1327</v>
      </c>
      <c r="H24" s="21">
        <f t="shared" si="6"/>
        <v>7065</v>
      </c>
      <c r="I24" s="25">
        <f t="shared" si="5"/>
        <v>0.53383458646616544</v>
      </c>
      <c r="J24" s="10">
        <f t="shared" si="7"/>
        <v>1.9278966647387701E-2</v>
      </c>
      <c r="K24" s="10">
        <f t="shared" si="8"/>
        <v>0.1279159437054174</v>
      </c>
      <c r="L24" s="23">
        <f t="shared" si="9"/>
        <v>0.68102949681897051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55759</v>
      </c>
      <c r="E25" s="26">
        <f>SUM(E18:E24)</f>
        <v>27283</v>
      </c>
      <c r="F25" s="26">
        <f>SUM(F18:F24)</f>
        <v>719</v>
      </c>
      <c r="G25" s="26">
        <f>SUM(G18:G24)</f>
        <v>10377</v>
      </c>
      <c r="H25" s="26">
        <f>SUM(E25:G25)</f>
        <v>38379</v>
      </c>
      <c r="I25" s="27">
        <f t="shared" si="5"/>
        <v>0.4893021754335623</v>
      </c>
      <c r="J25" s="28">
        <f t="shared" si="7"/>
        <v>1.2894779318136982E-2</v>
      </c>
      <c r="K25" s="28">
        <f t="shared" si="8"/>
        <v>0.18610448537455837</v>
      </c>
      <c r="L25" s="28">
        <f t="shared" si="9"/>
        <v>0.6883014401262576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6954</v>
      </c>
      <c r="E27" s="9">
        <v>618</v>
      </c>
      <c r="F27" s="9">
        <v>162</v>
      </c>
      <c r="G27" s="9">
        <v>266</v>
      </c>
      <c r="H27" s="9">
        <v>0</v>
      </c>
      <c r="I27" s="30">
        <f>E27/D27</f>
        <v>8.8869715271786026E-2</v>
      </c>
      <c r="J27" s="31">
        <f>F27/D27</f>
        <v>2.3295944779982744E-2</v>
      </c>
      <c r="K27" s="31">
        <f>G27/D27</f>
        <v>3.825136612021858E-2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113231</v>
      </c>
      <c r="E29" s="12">
        <f>E16+E25+E27</f>
        <v>27901</v>
      </c>
      <c r="F29" s="12">
        <f>F16+F25+F27</f>
        <v>885</v>
      </c>
      <c r="G29" s="12">
        <f>G16+G25+G27</f>
        <v>45860</v>
      </c>
      <c r="H29" s="12">
        <f>SUM(E29:G29)</f>
        <v>74646</v>
      </c>
      <c r="I29" s="32">
        <f>E29/D29</f>
        <v>0.2464077858536973</v>
      </c>
      <c r="J29" s="33">
        <f>F29/D29</f>
        <v>7.8158808100255231E-3</v>
      </c>
      <c r="K29" s="33">
        <f>G29/D29</f>
        <v>0.4050127615229045</v>
      </c>
      <c r="L29" s="33">
        <f>H29/D29</f>
        <v>0.65923642818662731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A26:L26"/>
    <mergeCell ref="A17:L17"/>
    <mergeCell ref="B6:C6"/>
    <mergeCell ref="B7:C7"/>
    <mergeCell ref="A28:L28"/>
  </mergeCells>
  <phoneticPr fontId="1" type="noConversion"/>
  <pageMargins left="0.5" right="0.25" top="1" bottom="1" header="0.5" footer="0.5"/>
  <pageSetup scale="8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28" sqref="A28:L28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51</v>
      </c>
      <c r="E7" s="21">
        <v>0</v>
      </c>
      <c r="F7" s="21">
        <v>0</v>
      </c>
      <c r="G7" s="21">
        <v>36</v>
      </c>
      <c r="H7" s="21">
        <f>E7+F7+G7</f>
        <v>36</v>
      </c>
      <c r="I7" s="24">
        <f>E7/D7</f>
        <v>0</v>
      </c>
      <c r="J7" s="23">
        <f>F7/D7</f>
        <v>0</v>
      </c>
      <c r="K7" s="23">
        <f>G7/D7</f>
        <v>0.70588235294117652</v>
      </c>
      <c r="L7" s="23">
        <f>SUM(I7:K7)</f>
        <v>0.70588235294117652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18915</v>
      </c>
      <c r="E8" s="21">
        <v>0</v>
      </c>
      <c r="F8" s="21">
        <v>0</v>
      </c>
      <c r="G8" s="21">
        <v>15398</v>
      </c>
      <c r="H8" s="21">
        <f t="shared" ref="H8:H15" si="0">E8+F8+G8</f>
        <v>15398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0.81406291303198519</v>
      </c>
      <c r="L8" s="23">
        <f t="shared" ref="L8:L16" si="4">SUM(I8:K8)</f>
        <v>0.81406291303198519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4404</v>
      </c>
      <c r="E9" s="21">
        <v>0</v>
      </c>
      <c r="F9" s="21">
        <v>0</v>
      </c>
      <c r="G9" s="21">
        <v>3471</v>
      </c>
      <c r="H9" s="21">
        <f t="shared" si="0"/>
        <v>3471</v>
      </c>
      <c r="I9" s="24">
        <f t="shared" si="1"/>
        <v>0</v>
      </c>
      <c r="J9" s="23">
        <f t="shared" si="2"/>
        <v>0</v>
      </c>
      <c r="K9" s="23">
        <f t="shared" si="3"/>
        <v>0.78814713896457766</v>
      </c>
      <c r="L9" s="23">
        <f t="shared" si="4"/>
        <v>0.78814713896457766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15487</v>
      </c>
      <c r="E10" s="21">
        <v>0</v>
      </c>
      <c r="F10" s="21">
        <v>0</v>
      </c>
      <c r="G10" s="21">
        <v>8302</v>
      </c>
      <c r="H10" s="21">
        <f t="shared" si="0"/>
        <v>8302</v>
      </c>
      <c r="I10" s="24">
        <f t="shared" si="1"/>
        <v>0</v>
      </c>
      <c r="J10" s="23">
        <f t="shared" si="2"/>
        <v>0</v>
      </c>
      <c r="K10" s="23">
        <f t="shared" si="3"/>
        <v>0.53606250403564282</v>
      </c>
      <c r="L10" s="23">
        <f t="shared" si="4"/>
        <v>0.53606250403564282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4011</v>
      </c>
      <c r="E11" s="21">
        <v>0</v>
      </c>
      <c r="F11" s="21">
        <v>0</v>
      </c>
      <c r="G11" s="21">
        <v>3320</v>
      </c>
      <c r="H11" s="21">
        <f t="shared" si="0"/>
        <v>3320</v>
      </c>
      <c r="I11" s="24">
        <f t="shared" si="1"/>
        <v>0</v>
      </c>
      <c r="J11" s="23">
        <f t="shared" si="2"/>
        <v>0</v>
      </c>
      <c r="K11" s="23">
        <f t="shared" si="3"/>
        <v>0.82772375966093248</v>
      </c>
      <c r="L11" s="23">
        <f t="shared" si="4"/>
        <v>0.82772375966093248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1871</v>
      </c>
      <c r="E12" s="21">
        <v>0</v>
      </c>
      <c r="F12" s="21">
        <v>0</v>
      </c>
      <c r="G12" s="21">
        <v>1788</v>
      </c>
      <c r="H12" s="21">
        <f t="shared" si="0"/>
        <v>1788</v>
      </c>
      <c r="I12" s="24">
        <f t="shared" si="1"/>
        <v>0</v>
      </c>
      <c r="J12" s="23">
        <f t="shared" si="2"/>
        <v>0</v>
      </c>
      <c r="K12" s="23">
        <f t="shared" si="3"/>
        <v>0.95563869588455375</v>
      </c>
      <c r="L12" s="23">
        <f t="shared" si="4"/>
        <v>0.95563869588455375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811</v>
      </c>
      <c r="E13" s="21">
        <v>0</v>
      </c>
      <c r="F13" s="21">
        <v>0</v>
      </c>
      <c r="G13" s="21">
        <v>281</v>
      </c>
      <c r="H13" s="21">
        <f t="shared" si="0"/>
        <v>281</v>
      </c>
      <c r="I13" s="24">
        <f t="shared" si="1"/>
        <v>0</v>
      </c>
      <c r="J13" s="23">
        <f t="shared" si="2"/>
        <v>0</v>
      </c>
      <c r="K13" s="23">
        <f t="shared" si="3"/>
        <v>0.34648581997533906</v>
      </c>
      <c r="L13" s="23">
        <f t="shared" si="4"/>
        <v>0.34648581997533906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5052</v>
      </c>
      <c r="E14" s="21">
        <v>0</v>
      </c>
      <c r="F14" s="21">
        <v>0</v>
      </c>
      <c r="G14" s="21">
        <v>3326</v>
      </c>
      <c r="H14" s="21">
        <f t="shared" si="0"/>
        <v>3326</v>
      </c>
      <c r="I14" s="24">
        <f t="shared" si="1"/>
        <v>0</v>
      </c>
      <c r="J14" s="23">
        <f t="shared" si="2"/>
        <v>0</v>
      </c>
      <c r="K14" s="23">
        <f t="shared" si="3"/>
        <v>0.65835312747426766</v>
      </c>
      <c r="L14" s="23">
        <f t="shared" si="4"/>
        <v>0.65835312747426766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2762</v>
      </c>
      <c r="E15" s="21">
        <v>0</v>
      </c>
      <c r="F15" s="21">
        <v>0</v>
      </c>
      <c r="G15" s="21">
        <v>1838</v>
      </c>
      <c r="H15" s="21">
        <f t="shared" si="0"/>
        <v>1838</v>
      </c>
      <c r="I15" s="24">
        <f t="shared" si="1"/>
        <v>0</v>
      </c>
      <c r="J15" s="23">
        <f t="shared" si="2"/>
        <v>0</v>
      </c>
      <c r="K15" s="23">
        <f t="shared" si="3"/>
        <v>0.66545981173062996</v>
      </c>
      <c r="L15" s="23">
        <f t="shared" si="4"/>
        <v>0.66545981173062996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53364</v>
      </c>
      <c r="E16" s="14">
        <f>SUM(E7:E15)</f>
        <v>0</v>
      </c>
      <c r="F16" s="14">
        <v>0</v>
      </c>
      <c r="G16" s="14">
        <f>SUM(G7:G15)</f>
        <v>37760</v>
      </c>
      <c r="H16" s="14">
        <f>SUM(H7:H15)</f>
        <v>37760</v>
      </c>
      <c r="I16" s="15">
        <f>E16/D16</f>
        <v>0</v>
      </c>
      <c r="J16" s="16">
        <f t="shared" si="2"/>
        <v>0</v>
      </c>
      <c r="K16" s="16">
        <f t="shared" si="3"/>
        <v>0.70759313394797996</v>
      </c>
      <c r="L16" s="16">
        <f t="shared" si="4"/>
        <v>0.70759313394797996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6342</v>
      </c>
      <c r="E18" s="21">
        <v>4649</v>
      </c>
      <c r="F18" s="21">
        <v>0</v>
      </c>
      <c r="G18" s="21">
        <v>1128</v>
      </c>
      <c r="H18" s="21">
        <f>SUM(E18:G18)</f>
        <v>5777</v>
      </c>
      <c r="I18" s="25">
        <f t="shared" ref="I18:I25" si="5">E18/D18</f>
        <v>0.73304951119520656</v>
      </c>
      <c r="J18" s="10">
        <f>F18/D18</f>
        <v>0</v>
      </c>
      <c r="K18" s="10">
        <f>G18/D18</f>
        <v>0.17786187322611163</v>
      </c>
      <c r="L18" s="23">
        <f>H18/D18</f>
        <v>0.91091138442131825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30678</v>
      </c>
      <c r="E19" s="21">
        <v>9013</v>
      </c>
      <c r="F19" s="21">
        <v>385</v>
      </c>
      <c r="G19" s="21">
        <v>7056</v>
      </c>
      <c r="H19" s="21">
        <f t="shared" ref="H19:H24" si="6">SUM(E19:G19)</f>
        <v>16454</v>
      </c>
      <c r="I19" s="25">
        <f t="shared" si="5"/>
        <v>0.29379359801812371</v>
      </c>
      <c r="J19" s="10">
        <f t="shared" ref="J19:J25" si="7">F19/D19</f>
        <v>1.2549709889823325E-2</v>
      </c>
      <c r="K19" s="10">
        <f t="shared" ref="K19:K25" si="8">G19/D19</f>
        <v>0.23000195579894386</v>
      </c>
      <c r="L19" s="23">
        <f t="shared" ref="L19:L25" si="9">H19/D19</f>
        <v>0.53634526370689095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15401</v>
      </c>
      <c r="E20" s="21">
        <v>7173</v>
      </c>
      <c r="F20" s="21">
        <v>188</v>
      </c>
      <c r="G20" s="21">
        <v>2418</v>
      </c>
      <c r="H20" s="21">
        <f t="shared" si="6"/>
        <v>9779</v>
      </c>
      <c r="I20" s="25">
        <f t="shared" si="5"/>
        <v>0.46574897733913384</v>
      </c>
      <c r="J20" s="10">
        <f t="shared" si="7"/>
        <v>1.220699954548406E-2</v>
      </c>
      <c r="K20" s="10">
        <f t="shared" si="8"/>
        <v>0.15700279202649178</v>
      </c>
      <c r="L20" s="23">
        <f t="shared" si="9"/>
        <v>0.63495876891110969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101</v>
      </c>
      <c r="E21" s="21">
        <v>52</v>
      </c>
      <c r="F21" s="21">
        <v>0</v>
      </c>
      <c r="G21" s="21">
        <v>11</v>
      </c>
      <c r="H21" s="21">
        <f t="shared" si="6"/>
        <v>63</v>
      </c>
      <c r="I21" s="25">
        <f t="shared" si="5"/>
        <v>0.51485148514851486</v>
      </c>
      <c r="J21" s="10">
        <f t="shared" si="7"/>
        <v>0</v>
      </c>
      <c r="K21" s="10">
        <f t="shared" si="8"/>
        <v>0.10891089108910891</v>
      </c>
      <c r="L21" s="23">
        <f t="shared" si="9"/>
        <v>0.62376237623762376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211</v>
      </c>
      <c r="E22" s="21">
        <v>94</v>
      </c>
      <c r="F22" s="21">
        <v>19</v>
      </c>
      <c r="G22" s="21">
        <v>21</v>
      </c>
      <c r="H22" s="21">
        <f t="shared" si="6"/>
        <v>134</v>
      </c>
      <c r="I22" s="25">
        <f t="shared" si="5"/>
        <v>0.44549763033175355</v>
      </c>
      <c r="J22" s="10">
        <f t="shared" si="7"/>
        <v>9.004739336492891E-2</v>
      </c>
      <c r="K22" s="10">
        <f t="shared" si="8"/>
        <v>9.9526066350710901E-2</v>
      </c>
      <c r="L22" s="23">
        <f t="shared" si="9"/>
        <v>0.63507109004739337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365</v>
      </c>
      <c r="E23" s="21">
        <v>13</v>
      </c>
      <c r="F23" s="21">
        <v>0</v>
      </c>
      <c r="G23" s="21">
        <v>8</v>
      </c>
      <c r="H23" s="21">
        <f t="shared" si="6"/>
        <v>21</v>
      </c>
      <c r="I23" s="25">
        <f t="shared" si="5"/>
        <v>3.5616438356164383E-2</v>
      </c>
      <c r="J23" s="10">
        <f t="shared" si="7"/>
        <v>0</v>
      </c>
      <c r="K23" s="10">
        <f t="shared" si="8"/>
        <v>2.1917808219178082E-2</v>
      </c>
      <c r="L23" s="23">
        <f t="shared" si="9"/>
        <v>5.7534246575342465E-2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11897</v>
      </c>
      <c r="E24" s="21">
        <v>6232</v>
      </c>
      <c r="F24" s="21">
        <v>460</v>
      </c>
      <c r="G24" s="21">
        <v>1507</v>
      </c>
      <c r="H24" s="21">
        <f t="shared" si="6"/>
        <v>8199</v>
      </c>
      <c r="I24" s="25">
        <f t="shared" si="5"/>
        <v>0.52382953685803146</v>
      </c>
      <c r="J24" s="10">
        <f t="shared" si="7"/>
        <v>3.8665209716735309E-2</v>
      </c>
      <c r="K24" s="10">
        <f t="shared" si="8"/>
        <v>0.12667058922417415</v>
      </c>
      <c r="L24" s="23">
        <f t="shared" si="9"/>
        <v>0.6891653357989409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64995</v>
      </c>
      <c r="E25" s="26">
        <f>SUM(E18:E24)</f>
        <v>27226</v>
      </c>
      <c r="F25" s="26">
        <f>SUM(F18:F24)</f>
        <v>1052</v>
      </c>
      <c r="G25" s="26">
        <f>SUM(G18:G24)</f>
        <v>12149</v>
      </c>
      <c r="H25" s="26">
        <f>SUM(E25:G25)</f>
        <v>40427</v>
      </c>
      <c r="I25" s="27">
        <f t="shared" si="5"/>
        <v>0.41889376105854298</v>
      </c>
      <c r="J25" s="28">
        <f t="shared" si="7"/>
        <v>1.6185860450803908E-2</v>
      </c>
      <c r="K25" s="28">
        <f t="shared" si="8"/>
        <v>0.18692207092853297</v>
      </c>
      <c r="L25" s="28">
        <f t="shared" si="9"/>
        <v>0.62200169243787984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8299</v>
      </c>
      <c r="E27" s="9">
        <v>918</v>
      </c>
      <c r="F27" s="9">
        <v>168</v>
      </c>
      <c r="G27" s="9">
        <v>285</v>
      </c>
      <c r="H27" s="9">
        <v>0</v>
      </c>
      <c r="I27" s="30">
        <f>E27/D27</f>
        <v>0.11061573683576334</v>
      </c>
      <c r="J27" s="31">
        <f>F27/D27</f>
        <v>2.0243402819616823E-2</v>
      </c>
      <c r="K27" s="31">
        <f>G27/D27</f>
        <v>3.4341486926135679E-2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126658</v>
      </c>
      <c r="E29" s="12">
        <f>E16+E25+E27</f>
        <v>28144</v>
      </c>
      <c r="F29" s="12">
        <f>F16+F25+F27</f>
        <v>1220</v>
      </c>
      <c r="G29" s="12">
        <f>G16+G25+G27</f>
        <v>50194</v>
      </c>
      <c r="H29" s="12">
        <f>SUM(E29:G29)</f>
        <v>79558</v>
      </c>
      <c r="I29" s="32">
        <f>E29/D29</f>
        <v>0.22220467716212161</v>
      </c>
      <c r="J29" s="33">
        <f>F29/D29</f>
        <v>9.6322379952312534E-3</v>
      </c>
      <c r="K29" s="33">
        <f>G29/D29</f>
        <v>0.39629553601035861</v>
      </c>
      <c r="L29" s="33">
        <f>H29/D29</f>
        <v>0.62813245116771144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0.5" header="0.5" footer="0.5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G10" sqref="G10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61</v>
      </c>
      <c r="E7" s="21">
        <v>0</v>
      </c>
      <c r="F7" s="21">
        <v>1</v>
      </c>
      <c r="G7" s="21">
        <v>35</v>
      </c>
      <c r="H7" s="21">
        <f>E7+F7+G7</f>
        <v>36</v>
      </c>
      <c r="I7" s="24">
        <f>E7/D7</f>
        <v>0</v>
      </c>
      <c r="J7" s="23">
        <f>F7/D7</f>
        <v>1.6393442622950821E-2</v>
      </c>
      <c r="K7" s="23">
        <f>G7/D7</f>
        <v>0.57377049180327866</v>
      </c>
      <c r="L7" s="23">
        <f>SUM(I7:K7)</f>
        <v>0.5901639344262295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17258</v>
      </c>
      <c r="E8" s="21">
        <v>0</v>
      </c>
      <c r="F8" s="21">
        <v>286</v>
      </c>
      <c r="G8" s="21">
        <v>13833</v>
      </c>
      <c r="H8" s="21">
        <f t="shared" ref="H8:H15" si="0">E8+F8+G8</f>
        <v>14119</v>
      </c>
      <c r="I8" s="24">
        <f t="shared" ref="I8:I15" si="1">E8/D8</f>
        <v>0</v>
      </c>
      <c r="J8" s="23">
        <f t="shared" ref="J8:J16" si="2">F8/D8</f>
        <v>1.6572024568316142E-2</v>
      </c>
      <c r="K8" s="23">
        <f t="shared" ref="K8:K16" si="3">G8/D8</f>
        <v>0.80154131417313712</v>
      </c>
      <c r="L8" s="23">
        <f t="shared" ref="L8:L16" si="4">SUM(I8:K8)</f>
        <v>0.81811333874145331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3347</v>
      </c>
      <c r="E9" s="21">
        <v>0</v>
      </c>
      <c r="F9" s="21">
        <v>42</v>
      </c>
      <c r="G9" s="21">
        <v>2626</v>
      </c>
      <c r="H9" s="21">
        <f t="shared" si="0"/>
        <v>2668</v>
      </c>
      <c r="I9" s="24">
        <f t="shared" si="1"/>
        <v>0</v>
      </c>
      <c r="J9" s="23">
        <f t="shared" si="2"/>
        <v>1.254855094114132E-2</v>
      </c>
      <c r="K9" s="23">
        <f t="shared" si="3"/>
        <v>0.78458320884374066</v>
      </c>
      <c r="L9" s="23">
        <f t="shared" si="4"/>
        <v>0.79713175978488193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14536</v>
      </c>
      <c r="E10" s="21">
        <v>0</v>
      </c>
      <c r="F10" s="21">
        <v>132</v>
      </c>
      <c r="G10" s="21">
        <v>8142</v>
      </c>
      <c r="H10" s="21">
        <f t="shared" si="0"/>
        <v>8274</v>
      </c>
      <c r="I10" s="24">
        <f t="shared" si="1"/>
        <v>0</v>
      </c>
      <c r="J10" s="23">
        <f t="shared" si="2"/>
        <v>9.0809025866813425E-3</v>
      </c>
      <c r="K10" s="23">
        <f t="shared" si="3"/>
        <v>0.560126582278481</v>
      </c>
      <c r="L10" s="23">
        <f t="shared" si="4"/>
        <v>0.56920748486516237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4030</v>
      </c>
      <c r="E11" s="21">
        <v>0</v>
      </c>
      <c r="F11" s="21">
        <v>94</v>
      </c>
      <c r="G11" s="21">
        <v>3361</v>
      </c>
      <c r="H11" s="21">
        <f t="shared" si="0"/>
        <v>3455</v>
      </c>
      <c r="I11" s="24">
        <f t="shared" si="1"/>
        <v>0</v>
      </c>
      <c r="J11" s="23">
        <f t="shared" si="2"/>
        <v>2.3325062034739455E-2</v>
      </c>
      <c r="K11" s="23">
        <f t="shared" si="3"/>
        <v>0.83399503722084367</v>
      </c>
      <c r="L11" s="23">
        <f t="shared" si="4"/>
        <v>0.85732009925558317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1646</v>
      </c>
      <c r="E12" s="21">
        <v>0</v>
      </c>
      <c r="F12" s="21">
        <v>30</v>
      </c>
      <c r="G12" s="21">
        <v>1599</v>
      </c>
      <c r="H12" s="21">
        <f t="shared" si="0"/>
        <v>1629</v>
      </c>
      <c r="I12" s="24">
        <f t="shared" si="1"/>
        <v>0</v>
      </c>
      <c r="J12" s="23">
        <f t="shared" si="2"/>
        <v>1.8226002430133656E-2</v>
      </c>
      <c r="K12" s="23">
        <f t="shared" si="3"/>
        <v>0.97144592952612396</v>
      </c>
      <c r="L12" s="23">
        <f t="shared" si="4"/>
        <v>0.98967193195625758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628</v>
      </c>
      <c r="E13" s="21">
        <v>0</v>
      </c>
      <c r="F13" s="21">
        <v>16</v>
      </c>
      <c r="G13" s="21">
        <v>218</v>
      </c>
      <c r="H13" s="21">
        <f t="shared" si="0"/>
        <v>234</v>
      </c>
      <c r="I13" s="24">
        <f t="shared" si="1"/>
        <v>0</v>
      </c>
      <c r="J13" s="23">
        <f t="shared" si="2"/>
        <v>2.5477707006369428E-2</v>
      </c>
      <c r="K13" s="23">
        <f t="shared" si="3"/>
        <v>0.34713375796178342</v>
      </c>
      <c r="L13" s="23">
        <f t="shared" si="4"/>
        <v>0.37261146496815284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4798</v>
      </c>
      <c r="E14" s="21">
        <v>0</v>
      </c>
      <c r="F14" s="21">
        <v>77</v>
      </c>
      <c r="G14" s="21">
        <v>3236</v>
      </c>
      <c r="H14" s="21">
        <f t="shared" si="0"/>
        <v>3313</v>
      </c>
      <c r="I14" s="24">
        <f t="shared" si="1"/>
        <v>0</v>
      </c>
      <c r="J14" s="23">
        <f t="shared" si="2"/>
        <v>1.6048353480616923E-2</v>
      </c>
      <c r="K14" s="23">
        <f t="shared" si="3"/>
        <v>0.67444768653605669</v>
      </c>
      <c r="L14" s="23">
        <f t="shared" si="4"/>
        <v>0.69049604001667364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2550</v>
      </c>
      <c r="E15" s="21">
        <v>0</v>
      </c>
      <c r="F15" s="21">
        <v>28</v>
      </c>
      <c r="G15" s="21">
        <v>1729</v>
      </c>
      <c r="H15" s="21">
        <f t="shared" si="0"/>
        <v>1757</v>
      </c>
      <c r="I15" s="24">
        <f t="shared" si="1"/>
        <v>0</v>
      </c>
      <c r="J15" s="23">
        <f t="shared" si="2"/>
        <v>1.0980392156862745E-2</v>
      </c>
      <c r="K15" s="23">
        <f t="shared" si="3"/>
        <v>0.67803921568627445</v>
      </c>
      <c r="L15" s="23">
        <f t="shared" si="4"/>
        <v>0.68901960784313721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48854</v>
      </c>
      <c r="E16" s="14">
        <f>SUM(E7:E15)</f>
        <v>0</v>
      </c>
      <c r="F16" s="14">
        <f>SUM(F7:F15)</f>
        <v>706</v>
      </c>
      <c r="G16" s="14">
        <f>SUM(G7:G15)</f>
        <v>34779</v>
      </c>
      <c r="H16" s="14">
        <f>SUM(H7:H15)</f>
        <v>35485</v>
      </c>
      <c r="I16" s="15">
        <f>E16/D16</f>
        <v>0</v>
      </c>
      <c r="J16" s="16">
        <f t="shared" si="2"/>
        <v>1.445122200843329E-2</v>
      </c>
      <c r="K16" s="16">
        <f t="shared" si="3"/>
        <v>0.71189667171572435</v>
      </c>
      <c r="L16" s="16">
        <f t="shared" si="4"/>
        <v>0.72634789372415764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6679</v>
      </c>
      <c r="E18" s="21">
        <v>5027</v>
      </c>
      <c r="F18" s="21">
        <v>30</v>
      </c>
      <c r="G18" s="21">
        <v>1053</v>
      </c>
      <c r="H18" s="21">
        <f>SUM(E18:G18)</f>
        <v>6110</v>
      </c>
      <c r="I18" s="25">
        <f t="shared" ref="I18:I25" si="5">E18/D18</f>
        <v>0.75265758347057943</v>
      </c>
      <c r="J18" s="10">
        <f>F18/D18</f>
        <v>4.4916903728103013E-3</v>
      </c>
      <c r="K18" s="10">
        <f>G18/D18</f>
        <v>0.15765833208564156</v>
      </c>
      <c r="L18" s="23">
        <f>H18/D18</f>
        <v>0.91480760592903132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26250</v>
      </c>
      <c r="E19" s="21">
        <v>7698</v>
      </c>
      <c r="F19" s="21">
        <v>697</v>
      </c>
      <c r="G19" s="21">
        <v>6001</v>
      </c>
      <c r="H19" s="21">
        <f t="shared" ref="H19:H24" si="6">SUM(E19:G19)</f>
        <v>14396</v>
      </c>
      <c r="I19" s="25">
        <f t="shared" si="5"/>
        <v>0.29325714285714288</v>
      </c>
      <c r="J19" s="10">
        <f t="shared" ref="J19:J25" si="7">F19/D19</f>
        <v>2.6552380952380952E-2</v>
      </c>
      <c r="K19" s="10">
        <f t="shared" ref="K19:K25" si="8">G19/D19</f>
        <v>0.22860952380952382</v>
      </c>
      <c r="L19" s="23">
        <f t="shared" ref="L19:L25" si="9">H19/D19</f>
        <v>0.54841904761904758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11920</v>
      </c>
      <c r="E20" s="21">
        <v>4205</v>
      </c>
      <c r="F20" s="21">
        <v>278</v>
      </c>
      <c r="G20" s="21">
        <v>1984</v>
      </c>
      <c r="H20" s="21">
        <f t="shared" si="6"/>
        <v>6467</v>
      </c>
      <c r="I20" s="25">
        <f t="shared" si="5"/>
        <v>0.35276845637583892</v>
      </c>
      <c r="J20" s="10">
        <f t="shared" si="7"/>
        <v>2.3322147651006712E-2</v>
      </c>
      <c r="K20" s="10">
        <f t="shared" si="8"/>
        <v>0.16644295302013423</v>
      </c>
      <c r="L20" s="23">
        <f t="shared" si="9"/>
        <v>0.54253355704697992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92</v>
      </c>
      <c r="E21" s="21">
        <v>18</v>
      </c>
      <c r="F21" s="21">
        <v>0</v>
      </c>
      <c r="G21" s="21">
        <v>14</v>
      </c>
      <c r="H21" s="21">
        <f t="shared" si="6"/>
        <v>32</v>
      </c>
      <c r="I21" s="25">
        <f t="shared" si="5"/>
        <v>0.19565217391304349</v>
      </c>
      <c r="J21" s="10">
        <f t="shared" si="7"/>
        <v>0</v>
      </c>
      <c r="K21" s="10">
        <f t="shared" si="8"/>
        <v>0.15217391304347827</v>
      </c>
      <c r="L21" s="23">
        <f t="shared" si="9"/>
        <v>0.34782608695652173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266</v>
      </c>
      <c r="E22" s="21">
        <v>76</v>
      </c>
      <c r="F22" s="21">
        <v>15</v>
      </c>
      <c r="G22" s="21">
        <v>33</v>
      </c>
      <c r="H22" s="21">
        <f t="shared" si="6"/>
        <v>124</v>
      </c>
      <c r="I22" s="25">
        <f t="shared" si="5"/>
        <v>0.2857142857142857</v>
      </c>
      <c r="J22" s="10">
        <f t="shared" si="7"/>
        <v>5.6390977443609019E-2</v>
      </c>
      <c r="K22" s="10">
        <f t="shared" si="8"/>
        <v>0.12406015037593984</v>
      </c>
      <c r="L22" s="23">
        <f t="shared" si="9"/>
        <v>0.46616541353383456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470</v>
      </c>
      <c r="E23" s="21">
        <v>17</v>
      </c>
      <c r="F23" s="21">
        <v>6</v>
      </c>
      <c r="G23" s="21">
        <v>3</v>
      </c>
      <c r="H23" s="21">
        <f t="shared" si="6"/>
        <v>26</v>
      </c>
      <c r="I23" s="25">
        <f t="shared" si="5"/>
        <v>3.6170212765957444E-2</v>
      </c>
      <c r="J23" s="10">
        <f t="shared" si="7"/>
        <v>1.276595744680851E-2</v>
      </c>
      <c r="K23" s="10">
        <f t="shared" si="8"/>
        <v>6.382978723404255E-3</v>
      </c>
      <c r="L23" s="23">
        <f t="shared" si="9"/>
        <v>5.5319148936170209E-2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9548</v>
      </c>
      <c r="E24" s="21">
        <v>4101</v>
      </c>
      <c r="F24" s="21">
        <v>403</v>
      </c>
      <c r="G24" s="21">
        <v>1331</v>
      </c>
      <c r="H24" s="21">
        <f t="shared" si="6"/>
        <v>5835</v>
      </c>
      <c r="I24" s="25">
        <f t="shared" si="5"/>
        <v>0.42951403435274405</v>
      </c>
      <c r="J24" s="10">
        <f t="shared" si="7"/>
        <v>4.2207792207792208E-2</v>
      </c>
      <c r="K24" s="10">
        <f t="shared" si="8"/>
        <v>0.13940092165898618</v>
      </c>
      <c r="L24" s="23">
        <f t="shared" si="9"/>
        <v>0.61112274821952239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55225</v>
      </c>
      <c r="E25" s="26">
        <f>SUM(E18:E24)</f>
        <v>21142</v>
      </c>
      <c r="F25" s="26">
        <f>SUM(F18:F24)</f>
        <v>1429</v>
      </c>
      <c r="G25" s="26">
        <f>SUM(G18:G24)</f>
        <v>10419</v>
      </c>
      <c r="H25" s="26">
        <f>SUM(E25:G25)</f>
        <v>32990</v>
      </c>
      <c r="I25" s="27">
        <f t="shared" si="5"/>
        <v>0.38283386147578091</v>
      </c>
      <c r="J25" s="28">
        <f t="shared" si="7"/>
        <v>2.5875961973743776E-2</v>
      </c>
      <c r="K25" s="28">
        <f t="shared" si="8"/>
        <v>0.18866455409687641</v>
      </c>
      <c r="L25" s="28">
        <f t="shared" si="9"/>
        <v>0.5973743775464011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6862</v>
      </c>
      <c r="E27" s="9">
        <v>748</v>
      </c>
      <c r="F27" s="9">
        <v>214</v>
      </c>
      <c r="G27" s="9">
        <v>223</v>
      </c>
      <c r="H27" s="9">
        <v>0</v>
      </c>
      <c r="I27" s="30">
        <f>E27/D27</f>
        <v>0.10900612066452929</v>
      </c>
      <c r="J27" s="31">
        <f>F27/D27</f>
        <v>3.1186243077819878E-2</v>
      </c>
      <c r="K27" s="31">
        <f>G27/D27</f>
        <v>3.2497814048382395E-2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110941</v>
      </c>
      <c r="E29" s="12">
        <f>E16+E25+E27</f>
        <v>21890</v>
      </c>
      <c r="F29" s="12">
        <f>F16+F25+F27</f>
        <v>2349</v>
      </c>
      <c r="G29" s="12">
        <f>G16+G25+G27</f>
        <v>45421</v>
      </c>
      <c r="H29" s="12">
        <f>SUM(E29:G29)</f>
        <v>69660</v>
      </c>
      <c r="I29" s="32">
        <f>E29/D29</f>
        <v>0.1973120848018316</v>
      </c>
      <c r="J29" s="33">
        <f>F29/D29</f>
        <v>2.1173416500662515E-2</v>
      </c>
      <c r="K29" s="33">
        <f>G29/D29</f>
        <v>0.4094158156137046</v>
      </c>
      <c r="L29" s="33">
        <f>H29/D29</f>
        <v>0.62790131691619866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0.5" bottom="1.25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A28" sqref="A28:L28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70</v>
      </c>
      <c r="E7" s="21">
        <v>0</v>
      </c>
      <c r="F7" s="21">
        <v>0</v>
      </c>
      <c r="G7" s="21">
        <v>47</v>
      </c>
      <c r="H7" s="21">
        <f>E7+F7+G7</f>
        <v>47</v>
      </c>
      <c r="I7" s="24">
        <f>E7/D7</f>
        <v>0</v>
      </c>
      <c r="J7" s="23">
        <f>F7/D7</f>
        <v>0</v>
      </c>
      <c r="K7" s="23">
        <f>G7/D7</f>
        <v>0.67142857142857137</v>
      </c>
      <c r="L7" s="23">
        <f>SUM(I7:K7)</f>
        <v>0.67142857142857137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19782</v>
      </c>
      <c r="E8" s="21">
        <v>0</v>
      </c>
      <c r="F8" s="21">
        <v>0</v>
      </c>
      <c r="G8" s="21">
        <v>15376</v>
      </c>
      <c r="H8" s="21">
        <f t="shared" ref="H8:H15" si="0">E8+F8+G8</f>
        <v>15376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0.77727226771812763</v>
      </c>
      <c r="L8" s="23">
        <f t="shared" ref="L8:L16" si="4">SUM(I8:K8)</f>
        <v>0.77727226771812763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4448</v>
      </c>
      <c r="E9" s="21">
        <v>0</v>
      </c>
      <c r="F9" s="21">
        <v>0</v>
      </c>
      <c r="G9" s="21">
        <v>3402</v>
      </c>
      <c r="H9" s="21">
        <f t="shared" si="0"/>
        <v>3402</v>
      </c>
      <c r="I9" s="24">
        <f t="shared" si="1"/>
        <v>0</v>
      </c>
      <c r="J9" s="23">
        <f t="shared" si="2"/>
        <v>0</v>
      </c>
      <c r="K9" s="23">
        <f t="shared" si="3"/>
        <v>0.76483812949640284</v>
      </c>
      <c r="L9" s="23">
        <f t="shared" si="4"/>
        <v>0.76483812949640284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16298</v>
      </c>
      <c r="E10" s="21">
        <v>0</v>
      </c>
      <c r="F10" s="21">
        <v>0</v>
      </c>
      <c r="G10" s="21">
        <v>8450</v>
      </c>
      <c r="H10" s="21">
        <f t="shared" si="0"/>
        <v>8450</v>
      </c>
      <c r="I10" s="24">
        <f t="shared" si="1"/>
        <v>0</v>
      </c>
      <c r="J10" s="23">
        <f t="shared" si="2"/>
        <v>0</v>
      </c>
      <c r="K10" s="23">
        <f t="shared" si="3"/>
        <v>0.51846852374524477</v>
      </c>
      <c r="L10" s="23">
        <f t="shared" si="4"/>
        <v>0.51846852374524477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4989</v>
      </c>
      <c r="E11" s="21">
        <v>0</v>
      </c>
      <c r="F11" s="21">
        <v>0</v>
      </c>
      <c r="G11" s="21">
        <v>4098</v>
      </c>
      <c r="H11" s="21">
        <f t="shared" si="0"/>
        <v>4098</v>
      </c>
      <c r="I11" s="24">
        <f t="shared" si="1"/>
        <v>0</v>
      </c>
      <c r="J11" s="23">
        <f t="shared" si="2"/>
        <v>0</v>
      </c>
      <c r="K11" s="23">
        <f t="shared" si="3"/>
        <v>0.82140709561034275</v>
      </c>
      <c r="L11" s="23">
        <f t="shared" si="4"/>
        <v>0.82140709561034275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2015</v>
      </c>
      <c r="E12" s="21">
        <v>0</v>
      </c>
      <c r="F12" s="21">
        <v>0</v>
      </c>
      <c r="G12" s="21">
        <v>1871</v>
      </c>
      <c r="H12" s="21">
        <f t="shared" si="0"/>
        <v>1871</v>
      </c>
      <c r="I12" s="24">
        <f t="shared" si="1"/>
        <v>0</v>
      </c>
      <c r="J12" s="23">
        <f t="shared" si="2"/>
        <v>0</v>
      </c>
      <c r="K12" s="23">
        <f t="shared" si="3"/>
        <v>0.92853598014888339</v>
      </c>
      <c r="L12" s="23">
        <f t="shared" si="4"/>
        <v>0.92853598014888339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655</v>
      </c>
      <c r="E13" s="21">
        <v>0</v>
      </c>
      <c r="F13" s="21">
        <v>0</v>
      </c>
      <c r="G13" s="21">
        <v>290</v>
      </c>
      <c r="H13" s="21">
        <f t="shared" si="0"/>
        <v>290</v>
      </c>
      <c r="I13" s="24">
        <f t="shared" si="1"/>
        <v>0</v>
      </c>
      <c r="J13" s="23">
        <f t="shared" si="2"/>
        <v>0</v>
      </c>
      <c r="K13" s="23">
        <f t="shared" si="3"/>
        <v>0.44274809160305345</v>
      </c>
      <c r="L13" s="23">
        <f t="shared" si="4"/>
        <v>0.44274809160305345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5434</v>
      </c>
      <c r="E14" s="21">
        <v>0</v>
      </c>
      <c r="F14" s="21">
        <v>0</v>
      </c>
      <c r="G14" s="21">
        <v>3263</v>
      </c>
      <c r="H14" s="21">
        <f t="shared" si="0"/>
        <v>3263</v>
      </c>
      <c r="I14" s="24">
        <f t="shared" si="1"/>
        <v>0</v>
      </c>
      <c r="J14" s="23">
        <f t="shared" si="2"/>
        <v>0</v>
      </c>
      <c r="K14" s="23">
        <f t="shared" si="3"/>
        <v>0.6004784688995215</v>
      </c>
      <c r="L14" s="23">
        <f t="shared" si="4"/>
        <v>0.6004784688995215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2816</v>
      </c>
      <c r="E15" s="21">
        <v>0</v>
      </c>
      <c r="F15" s="21">
        <v>0</v>
      </c>
      <c r="G15" s="21">
        <v>1849</v>
      </c>
      <c r="H15" s="21">
        <f t="shared" si="0"/>
        <v>1849</v>
      </c>
      <c r="I15" s="24">
        <f t="shared" si="1"/>
        <v>0</v>
      </c>
      <c r="J15" s="23">
        <f t="shared" si="2"/>
        <v>0</v>
      </c>
      <c r="K15" s="23">
        <f t="shared" si="3"/>
        <v>0.65660511363636365</v>
      </c>
      <c r="L15" s="23">
        <f t="shared" si="4"/>
        <v>0.65660511363636365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56507</v>
      </c>
      <c r="E16" s="14">
        <f>SUM(E7:E15)</f>
        <v>0</v>
      </c>
      <c r="F16" s="14">
        <v>0</v>
      </c>
      <c r="G16" s="14">
        <f>SUM(G7:G15)</f>
        <v>38646</v>
      </c>
      <c r="H16" s="14">
        <f>SUM(H7:H15)</f>
        <v>38646</v>
      </c>
      <c r="I16" s="15">
        <f>E16/D16</f>
        <v>0</v>
      </c>
      <c r="J16" s="16">
        <f t="shared" si="2"/>
        <v>0</v>
      </c>
      <c r="K16" s="16">
        <f t="shared" si="3"/>
        <v>0.68391526713504525</v>
      </c>
      <c r="L16" s="16">
        <f t="shared" si="4"/>
        <v>0.68391526713504525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6925</v>
      </c>
      <c r="E18" s="21">
        <v>4756</v>
      </c>
      <c r="F18" s="21">
        <v>1</v>
      </c>
      <c r="G18" s="21">
        <v>1152</v>
      </c>
      <c r="H18" s="21">
        <f>SUM(E18:G18)</f>
        <v>5909</v>
      </c>
      <c r="I18" s="25">
        <f t="shared" ref="I18:I25" si="5">E18/D18</f>
        <v>0.68678700361010825</v>
      </c>
      <c r="J18" s="10">
        <f>F18/D18</f>
        <v>1.4440433212996391E-4</v>
      </c>
      <c r="K18" s="10">
        <f>G18/D18</f>
        <v>0.16635379061371841</v>
      </c>
      <c r="L18" s="23">
        <f>H18/D18</f>
        <v>0.85328519855595664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29956</v>
      </c>
      <c r="E19" s="21">
        <v>8997</v>
      </c>
      <c r="F19" s="21">
        <v>406</v>
      </c>
      <c r="G19" s="21">
        <v>7172</v>
      </c>
      <c r="H19" s="21">
        <f t="shared" ref="H19:H24" si="6">SUM(E19:G19)</f>
        <v>16575</v>
      </c>
      <c r="I19" s="25">
        <f t="shared" si="5"/>
        <v>0.30034049939911872</v>
      </c>
      <c r="J19" s="10">
        <f t="shared" ref="J19:J25" si="7">F19/D19</f>
        <v>1.3553211376685807E-2</v>
      </c>
      <c r="K19" s="10">
        <f t="shared" ref="K19:K25" si="8">G19/D19</f>
        <v>0.23941781279209506</v>
      </c>
      <c r="L19" s="23">
        <f t="shared" ref="L19:L25" si="9">H19/D19</f>
        <v>0.55331152356789959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15108</v>
      </c>
      <c r="E20" s="21">
        <v>6584</v>
      </c>
      <c r="F20" s="21">
        <v>153</v>
      </c>
      <c r="G20" s="21">
        <v>2321</v>
      </c>
      <c r="H20" s="21">
        <f t="shared" si="6"/>
        <v>9058</v>
      </c>
      <c r="I20" s="25">
        <f t="shared" si="5"/>
        <v>0.43579560497749537</v>
      </c>
      <c r="J20" s="10">
        <f t="shared" si="7"/>
        <v>1.0127084988085783E-2</v>
      </c>
      <c r="K20" s="10">
        <f t="shared" si="8"/>
        <v>0.15362721736828169</v>
      </c>
      <c r="L20" s="23">
        <f t="shared" si="9"/>
        <v>0.59954990733386282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153</v>
      </c>
      <c r="E21" s="21">
        <v>32</v>
      </c>
      <c r="F21" s="21">
        <v>2</v>
      </c>
      <c r="G21" s="21">
        <v>13</v>
      </c>
      <c r="H21" s="21">
        <f t="shared" si="6"/>
        <v>47</v>
      </c>
      <c r="I21" s="25">
        <f t="shared" si="5"/>
        <v>0.20915032679738563</v>
      </c>
      <c r="J21" s="10">
        <f t="shared" si="7"/>
        <v>1.3071895424836602E-2</v>
      </c>
      <c r="K21" s="10">
        <f t="shared" si="8"/>
        <v>8.4967320261437912E-2</v>
      </c>
      <c r="L21" s="23">
        <f t="shared" si="9"/>
        <v>0.30718954248366015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362</v>
      </c>
      <c r="E22" s="21">
        <v>166</v>
      </c>
      <c r="F22" s="21">
        <v>22</v>
      </c>
      <c r="G22" s="21">
        <v>51</v>
      </c>
      <c r="H22" s="21">
        <f t="shared" si="6"/>
        <v>239</v>
      </c>
      <c r="I22" s="25">
        <f t="shared" si="5"/>
        <v>0.4585635359116022</v>
      </c>
      <c r="J22" s="10">
        <f t="shared" si="7"/>
        <v>6.0773480662983423E-2</v>
      </c>
      <c r="K22" s="10">
        <f t="shared" si="8"/>
        <v>0.14088397790055249</v>
      </c>
      <c r="L22" s="23">
        <f t="shared" si="9"/>
        <v>0.66022099447513816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346</v>
      </c>
      <c r="E23" s="21">
        <v>29</v>
      </c>
      <c r="F23" s="21">
        <v>263</v>
      </c>
      <c r="G23" s="21">
        <v>5</v>
      </c>
      <c r="H23" s="21">
        <f t="shared" si="6"/>
        <v>297</v>
      </c>
      <c r="I23" s="25">
        <f t="shared" si="5"/>
        <v>8.3815028901734104E-2</v>
      </c>
      <c r="J23" s="10">
        <f t="shared" si="7"/>
        <v>0.76011560693641622</v>
      </c>
      <c r="K23" s="10">
        <f t="shared" si="8"/>
        <v>1.4450867052023121E-2</v>
      </c>
      <c r="L23" s="23">
        <f t="shared" si="9"/>
        <v>0.85838150289017345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12475</v>
      </c>
      <c r="E24" s="21">
        <v>6159</v>
      </c>
      <c r="F24" s="21">
        <v>0</v>
      </c>
      <c r="G24" s="21">
        <v>1598</v>
      </c>
      <c r="H24" s="21">
        <f t="shared" si="6"/>
        <v>7757</v>
      </c>
      <c r="I24" s="25">
        <f t="shared" si="5"/>
        <v>0.4937074148296593</v>
      </c>
      <c r="J24" s="10">
        <f t="shared" si="7"/>
        <v>0</v>
      </c>
      <c r="K24" s="10">
        <f t="shared" si="8"/>
        <v>0.12809619238476955</v>
      </c>
      <c r="L24" s="23">
        <f t="shared" si="9"/>
        <v>0.62180360721442884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65325</v>
      </c>
      <c r="E25" s="26">
        <f>SUM(E18:E24)</f>
        <v>26723</v>
      </c>
      <c r="F25" s="26">
        <f>SUM(F18:F24)</f>
        <v>847</v>
      </c>
      <c r="G25" s="26">
        <f>SUM(G18:G24)</f>
        <v>12312</v>
      </c>
      <c r="H25" s="26">
        <f>SUM(E25:G25)</f>
        <v>39882</v>
      </c>
      <c r="I25" s="27">
        <f t="shared" si="5"/>
        <v>0.40907768848067355</v>
      </c>
      <c r="J25" s="28">
        <f t="shared" si="7"/>
        <v>1.2965939533103711E-2</v>
      </c>
      <c r="K25" s="28">
        <f t="shared" si="8"/>
        <v>0.18847301951779563</v>
      </c>
      <c r="L25" s="28">
        <f t="shared" si="9"/>
        <v>0.61051664753157286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7504</v>
      </c>
      <c r="E27" s="9">
        <v>988</v>
      </c>
      <c r="F27" s="9">
        <v>98</v>
      </c>
      <c r="G27" s="9">
        <v>248</v>
      </c>
      <c r="H27" s="9">
        <v>0</v>
      </c>
      <c r="I27" s="30">
        <f>E27/D27</f>
        <v>0.13166311300639658</v>
      </c>
      <c r="J27" s="31">
        <f>F27/D27</f>
        <v>1.3059701492537313E-2</v>
      </c>
      <c r="K27" s="31">
        <f>G27/D27</f>
        <v>3.3049040511727079E-2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129336</v>
      </c>
      <c r="E29" s="12">
        <f>E16+E25+E27</f>
        <v>27711</v>
      </c>
      <c r="F29" s="12">
        <f>F16+F25+F27</f>
        <v>945</v>
      </c>
      <c r="G29" s="12">
        <f>G16+G25+G27</f>
        <v>51206</v>
      </c>
      <c r="H29" s="12">
        <f>SUM(E29:G29)</f>
        <v>79862</v>
      </c>
      <c r="I29" s="32">
        <f>E29/D29</f>
        <v>0.2142558916311004</v>
      </c>
      <c r="J29" s="33">
        <f>F29/D29</f>
        <v>7.3065503804045275E-3</v>
      </c>
      <c r="K29" s="33">
        <f>G29/D29</f>
        <v>0.39591451722644894</v>
      </c>
      <c r="L29" s="33">
        <f>H29/D29</f>
        <v>0.61747695923795387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25" right="0.25" top="1" bottom="1" header="0.5" footer="0.5"/>
  <pageSetup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A17" sqref="A17:L17"/>
    </sheetView>
  </sheetViews>
  <sheetFormatPr defaultRowHeight="13.2" x14ac:dyDescent="0.25"/>
  <cols>
    <col min="1" max="1" width="6.5546875" customWidth="1"/>
    <col min="2" max="2" width="11.6640625" customWidth="1"/>
    <col min="3" max="3" width="23.6640625" customWidth="1"/>
    <col min="4" max="4" width="12.109375" customWidth="1"/>
    <col min="5" max="8" width="11.44140625" customWidth="1"/>
    <col min="9" max="9" width="12" customWidth="1"/>
    <col min="10" max="11" width="11.44140625" customWidth="1"/>
    <col min="12" max="12" width="13.33203125" customWidth="1"/>
  </cols>
  <sheetData>
    <row r="1" spans="1:12" ht="15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37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 customHeight="1" x14ac:dyDescent="0.25">
      <c r="A3" s="38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</row>
    <row r="4" spans="1:12" ht="15" customHeight="1" x14ac:dyDescent="0.2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1:12" ht="15" customHeight="1" x14ac:dyDescent="0.25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34"/>
    </row>
    <row r="6" spans="1:12" ht="55.5" customHeight="1" x14ac:dyDescent="0.25">
      <c r="A6" s="19" t="s">
        <v>3</v>
      </c>
      <c r="B6" s="39" t="s">
        <v>4</v>
      </c>
      <c r="C6" s="39"/>
      <c r="D6" s="7" t="s">
        <v>50</v>
      </c>
      <c r="E6" s="6" t="s">
        <v>42</v>
      </c>
      <c r="F6" s="6" t="s">
        <v>43</v>
      </c>
      <c r="G6" s="6" t="s">
        <v>44</v>
      </c>
      <c r="H6" s="22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 x14ac:dyDescent="0.25">
      <c r="A7" s="20" t="s">
        <v>5</v>
      </c>
      <c r="B7" s="49" t="s">
        <v>6</v>
      </c>
      <c r="C7" s="49"/>
      <c r="D7" s="21">
        <v>43</v>
      </c>
      <c r="E7" s="21">
        <v>0</v>
      </c>
      <c r="F7" s="21">
        <v>0</v>
      </c>
      <c r="G7" s="21">
        <v>36</v>
      </c>
      <c r="H7" s="21">
        <f>E7+F7+G7</f>
        <v>36</v>
      </c>
      <c r="I7" s="24">
        <f>E7/D7</f>
        <v>0</v>
      </c>
      <c r="J7" s="23">
        <f>F7/D7</f>
        <v>0</v>
      </c>
      <c r="K7" s="23">
        <f>G7/D7</f>
        <v>0.83720930232558144</v>
      </c>
      <c r="L7" s="23">
        <f>SUM(I7:K7)</f>
        <v>0.83720930232558144</v>
      </c>
    </row>
    <row r="8" spans="1:12" ht="15" customHeight="1" x14ac:dyDescent="0.25">
      <c r="A8" s="20" t="s">
        <v>7</v>
      </c>
      <c r="B8" s="20" t="s">
        <v>8</v>
      </c>
      <c r="C8" s="20"/>
      <c r="D8" s="21">
        <v>17526</v>
      </c>
      <c r="E8" s="21">
        <v>0</v>
      </c>
      <c r="F8" s="21">
        <v>0</v>
      </c>
      <c r="G8" s="21">
        <v>14130</v>
      </c>
      <c r="H8" s="21">
        <f t="shared" ref="H8:H15" si="0">E8+F8+G8</f>
        <v>14130</v>
      </c>
      <c r="I8" s="24">
        <f t="shared" ref="I8:I15" si="1">E8/D8</f>
        <v>0</v>
      </c>
      <c r="J8" s="23">
        <f t="shared" ref="J8:J16" si="2">F8/D8</f>
        <v>0</v>
      </c>
      <c r="K8" s="23">
        <f t="shared" ref="K8:K16" si="3">G8/D8</f>
        <v>0.80623074289626839</v>
      </c>
      <c r="L8" s="23">
        <f t="shared" ref="L8:L16" si="4">SUM(I8:K8)</f>
        <v>0.80623074289626839</v>
      </c>
    </row>
    <row r="9" spans="1:12" ht="15" customHeight="1" x14ac:dyDescent="0.25">
      <c r="A9" s="20" t="s">
        <v>9</v>
      </c>
      <c r="B9" s="20" t="s">
        <v>10</v>
      </c>
      <c r="C9" s="20"/>
      <c r="D9" s="21">
        <v>3970</v>
      </c>
      <c r="E9" s="21">
        <v>0</v>
      </c>
      <c r="F9" s="21">
        <v>0</v>
      </c>
      <c r="G9" s="21">
        <v>3152</v>
      </c>
      <c r="H9" s="21">
        <f t="shared" si="0"/>
        <v>3152</v>
      </c>
      <c r="I9" s="24">
        <f t="shared" si="1"/>
        <v>0</v>
      </c>
      <c r="J9" s="23">
        <f t="shared" si="2"/>
        <v>0</v>
      </c>
      <c r="K9" s="23">
        <f t="shared" si="3"/>
        <v>0.79395465994962222</v>
      </c>
      <c r="L9" s="23">
        <f t="shared" si="4"/>
        <v>0.79395465994962222</v>
      </c>
    </row>
    <row r="10" spans="1:12" ht="15" customHeight="1" x14ac:dyDescent="0.25">
      <c r="A10" s="20" t="s">
        <v>11</v>
      </c>
      <c r="B10" s="20" t="s">
        <v>12</v>
      </c>
      <c r="C10" s="20"/>
      <c r="D10" s="21">
        <v>15026</v>
      </c>
      <c r="E10" s="21">
        <v>0</v>
      </c>
      <c r="F10" s="21">
        <v>1</v>
      </c>
      <c r="G10" s="21">
        <v>7531</v>
      </c>
      <c r="H10" s="21">
        <f t="shared" si="0"/>
        <v>7532</v>
      </c>
      <c r="I10" s="24">
        <f t="shared" si="1"/>
        <v>0</v>
      </c>
      <c r="J10" s="23">
        <f t="shared" si="2"/>
        <v>6.65513110608279E-5</v>
      </c>
      <c r="K10" s="23">
        <f t="shared" si="3"/>
        <v>0.50119792359909487</v>
      </c>
      <c r="L10" s="23">
        <f t="shared" si="4"/>
        <v>0.50126447491015569</v>
      </c>
    </row>
    <row r="11" spans="1:12" ht="15" customHeight="1" x14ac:dyDescent="0.25">
      <c r="A11" s="20" t="s">
        <v>13</v>
      </c>
      <c r="B11" s="20" t="s">
        <v>14</v>
      </c>
      <c r="C11" s="20"/>
      <c r="D11" s="21">
        <v>3977</v>
      </c>
      <c r="E11" s="21">
        <v>0</v>
      </c>
      <c r="F11" s="21">
        <v>1</v>
      </c>
      <c r="G11" s="21">
        <v>3267</v>
      </c>
      <c r="H11" s="21">
        <f t="shared" si="0"/>
        <v>3268</v>
      </c>
      <c r="I11" s="24">
        <f t="shared" si="1"/>
        <v>0</v>
      </c>
      <c r="J11" s="23">
        <f t="shared" si="2"/>
        <v>2.5144581342720644E-4</v>
      </c>
      <c r="K11" s="23">
        <f t="shared" si="3"/>
        <v>0.82147347246668345</v>
      </c>
      <c r="L11" s="23">
        <f t="shared" si="4"/>
        <v>0.82172491828011063</v>
      </c>
    </row>
    <row r="12" spans="1:12" ht="15" customHeight="1" x14ac:dyDescent="0.25">
      <c r="A12" s="20" t="s">
        <v>15</v>
      </c>
      <c r="B12" s="20" t="s">
        <v>16</v>
      </c>
      <c r="C12" s="20"/>
      <c r="D12" s="21">
        <v>1604</v>
      </c>
      <c r="E12" s="21">
        <v>0</v>
      </c>
      <c r="F12" s="21">
        <v>0</v>
      </c>
      <c r="G12" s="21">
        <v>1520</v>
      </c>
      <c r="H12" s="21">
        <f t="shared" si="0"/>
        <v>1520</v>
      </c>
      <c r="I12" s="24">
        <f t="shared" si="1"/>
        <v>0</v>
      </c>
      <c r="J12" s="23">
        <f t="shared" si="2"/>
        <v>0</v>
      </c>
      <c r="K12" s="23">
        <f t="shared" si="3"/>
        <v>0.94763092269326688</v>
      </c>
      <c r="L12" s="23">
        <f t="shared" si="4"/>
        <v>0.94763092269326688</v>
      </c>
    </row>
    <row r="13" spans="1:12" ht="15" customHeight="1" x14ac:dyDescent="0.25">
      <c r="A13" s="20" t="s">
        <v>17</v>
      </c>
      <c r="B13" s="20" t="s">
        <v>18</v>
      </c>
      <c r="C13" s="20"/>
      <c r="D13" s="21">
        <v>557</v>
      </c>
      <c r="E13" s="21">
        <v>0</v>
      </c>
      <c r="F13" s="21">
        <v>0</v>
      </c>
      <c r="G13" s="21">
        <v>182</v>
      </c>
      <c r="H13" s="21">
        <f t="shared" si="0"/>
        <v>182</v>
      </c>
      <c r="I13" s="24">
        <f t="shared" si="1"/>
        <v>0</v>
      </c>
      <c r="J13" s="23">
        <f t="shared" si="2"/>
        <v>0</v>
      </c>
      <c r="K13" s="23">
        <f t="shared" si="3"/>
        <v>0.32675044883303411</v>
      </c>
      <c r="L13" s="23">
        <f t="shared" si="4"/>
        <v>0.32675044883303411</v>
      </c>
    </row>
    <row r="14" spans="1:12" ht="15" customHeight="1" x14ac:dyDescent="0.25">
      <c r="A14" s="20" t="s">
        <v>19</v>
      </c>
      <c r="B14" s="20" t="s">
        <v>20</v>
      </c>
      <c r="C14" s="20"/>
      <c r="D14" s="21">
        <v>5001</v>
      </c>
      <c r="E14" s="21">
        <v>0</v>
      </c>
      <c r="F14" s="21">
        <v>0</v>
      </c>
      <c r="G14" s="21">
        <v>3240</v>
      </c>
      <c r="H14" s="21">
        <f t="shared" si="0"/>
        <v>3240</v>
      </c>
      <c r="I14" s="24">
        <f t="shared" si="1"/>
        <v>0</v>
      </c>
      <c r="J14" s="23">
        <f t="shared" si="2"/>
        <v>0</v>
      </c>
      <c r="K14" s="23">
        <f t="shared" si="3"/>
        <v>0.64787042591481703</v>
      </c>
      <c r="L14" s="23">
        <f t="shared" si="4"/>
        <v>0.64787042591481703</v>
      </c>
    </row>
    <row r="15" spans="1:12" ht="15" customHeight="1" x14ac:dyDescent="0.25">
      <c r="A15" s="20" t="s">
        <v>23</v>
      </c>
      <c r="B15" s="20" t="s">
        <v>24</v>
      </c>
      <c r="C15" s="20"/>
      <c r="D15" s="21">
        <v>2639</v>
      </c>
      <c r="E15" s="21">
        <v>0</v>
      </c>
      <c r="F15" s="21">
        <v>0</v>
      </c>
      <c r="G15" s="21">
        <v>1707</v>
      </c>
      <c r="H15" s="21">
        <f t="shared" si="0"/>
        <v>1707</v>
      </c>
      <c r="I15" s="24">
        <f t="shared" si="1"/>
        <v>0</v>
      </c>
      <c r="J15" s="23">
        <f t="shared" si="2"/>
        <v>0</v>
      </c>
      <c r="K15" s="23">
        <f t="shared" si="3"/>
        <v>0.64683592269799162</v>
      </c>
      <c r="L15" s="23">
        <f t="shared" si="4"/>
        <v>0.64683592269799162</v>
      </c>
    </row>
    <row r="16" spans="1:12" s="11" customFormat="1" ht="15" customHeight="1" x14ac:dyDescent="0.25">
      <c r="A16" s="8" t="s">
        <v>39</v>
      </c>
      <c r="B16" s="13"/>
      <c r="C16" s="13"/>
      <c r="D16" s="14">
        <f>SUM(D7:D15)</f>
        <v>50343</v>
      </c>
      <c r="E16" s="14">
        <f>SUM(E7:E15)</f>
        <v>0</v>
      </c>
      <c r="F16" s="14">
        <f>SUM(F7:F15)</f>
        <v>2</v>
      </c>
      <c r="G16" s="14">
        <f>SUM(G7:G15)</f>
        <v>34765</v>
      </c>
      <c r="H16" s="14">
        <f>SUM(H7:H15)</f>
        <v>34767</v>
      </c>
      <c r="I16" s="15">
        <f>E16/D16</f>
        <v>0</v>
      </c>
      <c r="J16" s="16">
        <f t="shared" si="2"/>
        <v>3.9727469558826454E-5</v>
      </c>
      <c r="K16" s="16">
        <f t="shared" si="3"/>
        <v>0.69056273960630077</v>
      </c>
      <c r="L16" s="16">
        <f t="shared" si="4"/>
        <v>0.69060246707585959</v>
      </c>
    </row>
    <row r="17" spans="1:12" s="11" customFormat="1" ht="15" customHeight="1" x14ac:dyDescent="0.2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8"/>
    </row>
    <row r="18" spans="1:12" ht="15" customHeight="1" x14ac:dyDescent="0.25">
      <c r="A18" s="20" t="s">
        <v>21</v>
      </c>
      <c r="B18" s="20" t="s">
        <v>22</v>
      </c>
      <c r="C18" s="20"/>
      <c r="D18" s="21">
        <v>7650</v>
      </c>
      <c r="E18" s="21">
        <v>5063</v>
      </c>
      <c r="F18" s="21">
        <v>25</v>
      </c>
      <c r="G18" s="21">
        <v>1160</v>
      </c>
      <c r="H18" s="21">
        <f>SUM(E18:G18)</f>
        <v>6248</v>
      </c>
      <c r="I18" s="25">
        <f t="shared" ref="I18:I25" si="5">E18/D18</f>
        <v>0.66183006535947708</v>
      </c>
      <c r="J18" s="10">
        <f>F18/D18</f>
        <v>3.2679738562091504E-3</v>
      </c>
      <c r="K18" s="10">
        <f>G18/D18</f>
        <v>0.15163398692810456</v>
      </c>
      <c r="L18" s="23">
        <f>H18/D18</f>
        <v>0.81673202614379081</v>
      </c>
    </row>
    <row r="19" spans="1:12" ht="15" customHeight="1" x14ac:dyDescent="0.25">
      <c r="A19" s="20" t="s">
        <v>25</v>
      </c>
      <c r="B19" s="20" t="s">
        <v>26</v>
      </c>
      <c r="C19" s="20"/>
      <c r="D19" s="21">
        <v>29055</v>
      </c>
      <c r="E19" s="21">
        <v>10210</v>
      </c>
      <c r="F19" s="21">
        <v>386</v>
      </c>
      <c r="G19" s="21">
        <v>6772</v>
      </c>
      <c r="H19" s="21">
        <f t="shared" ref="H19:H24" si="6">SUM(E19:G19)</f>
        <v>17368</v>
      </c>
      <c r="I19" s="25">
        <f t="shared" si="5"/>
        <v>0.35140251247633797</v>
      </c>
      <c r="J19" s="10">
        <f t="shared" ref="J19:J25" si="7">F19/D19</f>
        <v>1.3285148855618654E-2</v>
      </c>
      <c r="K19" s="10">
        <f t="shared" ref="K19:K25" si="8">G19/D19</f>
        <v>0.23307520220271899</v>
      </c>
      <c r="L19" s="23">
        <f t="shared" ref="L19:L25" si="9">H19/D19</f>
        <v>0.59776286353467567</v>
      </c>
    </row>
    <row r="20" spans="1:12" ht="15" customHeight="1" x14ac:dyDescent="0.25">
      <c r="A20" s="20" t="s">
        <v>27</v>
      </c>
      <c r="B20" s="20" t="s">
        <v>28</v>
      </c>
      <c r="C20" s="20"/>
      <c r="D20" s="21">
        <v>14210</v>
      </c>
      <c r="E20" s="21">
        <v>6570</v>
      </c>
      <c r="F20" s="21">
        <v>173</v>
      </c>
      <c r="G20" s="21">
        <v>2149</v>
      </c>
      <c r="H20" s="21">
        <f t="shared" si="6"/>
        <v>8892</v>
      </c>
      <c r="I20" s="25">
        <f t="shared" si="5"/>
        <v>0.46235045742434905</v>
      </c>
      <c r="J20" s="10">
        <f t="shared" si="7"/>
        <v>1.2174524982406756E-2</v>
      </c>
      <c r="K20" s="10">
        <f t="shared" si="8"/>
        <v>0.15123152709359605</v>
      </c>
      <c r="L20" s="23">
        <f t="shared" si="9"/>
        <v>0.62575650950035189</v>
      </c>
    </row>
    <row r="21" spans="1:12" ht="15" customHeight="1" x14ac:dyDescent="0.25">
      <c r="A21" s="20" t="s">
        <v>29</v>
      </c>
      <c r="B21" s="20" t="s">
        <v>30</v>
      </c>
      <c r="C21" s="20"/>
      <c r="D21" s="21">
        <v>91</v>
      </c>
      <c r="E21" s="21">
        <v>48</v>
      </c>
      <c r="F21" s="21">
        <v>0</v>
      </c>
      <c r="G21" s="21">
        <v>16</v>
      </c>
      <c r="H21" s="21">
        <f t="shared" si="6"/>
        <v>64</v>
      </c>
      <c r="I21" s="25">
        <f t="shared" si="5"/>
        <v>0.52747252747252749</v>
      </c>
      <c r="J21" s="10">
        <f t="shared" si="7"/>
        <v>0</v>
      </c>
      <c r="K21" s="10">
        <f t="shared" si="8"/>
        <v>0.17582417582417584</v>
      </c>
      <c r="L21" s="23">
        <f t="shared" si="9"/>
        <v>0.70329670329670335</v>
      </c>
    </row>
    <row r="22" spans="1:12" ht="15" customHeight="1" x14ac:dyDescent="0.25">
      <c r="A22" s="20" t="s">
        <v>31</v>
      </c>
      <c r="B22" s="20" t="s">
        <v>32</v>
      </c>
      <c r="C22" s="20"/>
      <c r="D22" s="21">
        <v>359</v>
      </c>
      <c r="E22" s="21">
        <v>174</v>
      </c>
      <c r="F22" s="21">
        <v>24</v>
      </c>
      <c r="G22" s="21">
        <v>59</v>
      </c>
      <c r="H22" s="21">
        <f t="shared" si="6"/>
        <v>257</v>
      </c>
      <c r="I22" s="25">
        <f t="shared" si="5"/>
        <v>0.48467966573816157</v>
      </c>
      <c r="J22" s="10">
        <f t="shared" si="7"/>
        <v>6.6852367688022288E-2</v>
      </c>
      <c r="K22" s="10">
        <f t="shared" si="8"/>
        <v>0.16434540389972144</v>
      </c>
      <c r="L22" s="23">
        <f t="shared" si="9"/>
        <v>0.71587743732590525</v>
      </c>
    </row>
    <row r="23" spans="1:12" ht="15" customHeight="1" x14ac:dyDescent="0.25">
      <c r="A23" s="20" t="s">
        <v>33</v>
      </c>
      <c r="B23" s="20" t="s">
        <v>34</v>
      </c>
      <c r="C23" s="20"/>
      <c r="D23" s="21">
        <v>310</v>
      </c>
      <c r="E23" s="21">
        <v>13</v>
      </c>
      <c r="F23" s="21">
        <v>0</v>
      </c>
      <c r="G23" s="21">
        <v>7</v>
      </c>
      <c r="H23" s="21">
        <f t="shared" si="6"/>
        <v>20</v>
      </c>
      <c r="I23" s="25">
        <f t="shared" si="5"/>
        <v>4.1935483870967745E-2</v>
      </c>
      <c r="J23" s="10">
        <f t="shared" si="7"/>
        <v>0</v>
      </c>
      <c r="K23" s="10">
        <f t="shared" si="8"/>
        <v>2.2580645161290321E-2</v>
      </c>
      <c r="L23" s="23">
        <f t="shared" si="9"/>
        <v>6.4516129032258063E-2</v>
      </c>
    </row>
    <row r="24" spans="1:12" ht="15" customHeight="1" x14ac:dyDescent="0.25">
      <c r="A24" s="20" t="s">
        <v>35</v>
      </c>
      <c r="B24" s="20" t="s">
        <v>36</v>
      </c>
      <c r="C24" s="20"/>
      <c r="D24" s="21">
        <v>11882</v>
      </c>
      <c r="E24" s="21">
        <v>6288</v>
      </c>
      <c r="F24" s="21">
        <v>478</v>
      </c>
      <c r="G24" s="21">
        <v>1427</v>
      </c>
      <c r="H24" s="21">
        <f t="shared" si="6"/>
        <v>8193</v>
      </c>
      <c r="I24" s="25">
        <f t="shared" si="5"/>
        <v>0.52920383773775459</v>
      </c>
      <c r="J24" s="10">
        <f t="shared" si="7"/>
        <v>4.0228917690624477E-2</v>
      </c>
      <c r="K24" s="10">
        <f t="shared" si="8"/>
        <v>0.12009762666217809</v>
      </c>
      <c r="L24" s="23">
        <f t="shared" si="9"/>
        <v>0.68953038209055717</v>
      </c>
    </row>
    <row r="25" spans="1:12" s="11" customFormat="1" ht="15" customHeight="1" x14ac:dyDescent="0.25">
      <c r="A25" s="17" t="s">
        <v>40</v>
      </c>
      <c r="B25" s="18"/>
      <c r="C25" s="18"/>
      <c r="D25" s="26">
        <f>SUM(D18:D24)</f>
        <v>63557</v>
      </c>
      <c r="E25" s="26">
        <f>SUM(E18:E24)</f>
        <v>28366</v>
      </c>
      <c r="F25" s="26">
        <f>SUM(F18:F24)</f>
        <v>1086</v>
      </c>
      <c r="G25" s="26">
        <f>SUM(G18:G24)</f>
        <v>11590</v>
      </c>
      <c r="H25" s="26">
        <f>SUM(E25:G25)</f>
        <v>41042</v>
      </c>
      <c r="I25" s="27">
        <f t="shared" si="5"/>
        <v>0.44630803845367151</v>
      </c>
      <c r="J25" s="28">
        <f t="shared" si="7"/>
        <v>1.7087024245952452E-2</v>
      </c>
      <c r="K25" s="28">
        <f t="shared" si="8"/>
        <v>0.18235599540569883</v>
      </c>
      <c r="L25" s="28">
        <f t="shared" si="9"/>
        <v>0.64575105810532274</v>
      </c>
    </row>
    <row r="26" spans="1:12" ht="1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" customHeight="1" x14ac:dyDescent="0.25">
      <c r="A27" s="29" t="s">
        <v>37</v>
      </c>
      <c r="B27" s="29" t="s">
        <v>38</v>
      </c>
      <c r="C27" s="29"/>
      <c r="D27" s="9">
        <v>6733</v>
      </c>
      <c r="E27" s="9">
        <v>848</v>
      </c>
      <c r="F27" s="9">
        <v>57</v>
      </c>
      <c r="G27" s="9">
        <v>250</v>
      </c>
      <c r="H27" s="9">
        <v>0</v>
      </c>
      <c r="I27" s="30">
        <f>E27/D27</f>
        <v>0.12594682905094312</v>
      </c>
      <c r="J27" s="31">
        <f>F27/D27</f>
        <v>8.4657656319619776E-3</v>
      </c>
      <c r="K27" s="31">
        <f>G27/D27</f>
        <v>3.7130551017377098E-2</v>
      </c>
      <c r="L27" s="31">
        <f>H27/D27</f>
        <v>0</v>
      </c>
    </row>
    <row r="28" spans="1:12" ht="15" customHeight="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s="11" customFormat="1" ht="15" customHeight="1" x14ac:dyDescent="0.25">
      <c r="A29" s="40" t="s">
        <v>49</v>
      </c>
      <c r="B29" s="41"/>
      <c r="C29" s="42"/>
      <c r="D29" s="12">
        <f>D16+D25+D27</f>
        <v>120633</v>
      </c>
      <c r="E29" s="12">
        <f>E16+E25+E27</f>
        <v>29214</v>
      </c>
      <c r="F29" s="12">
        <f>F16+F25+F27</f>
        <v>1145</v>
      </c>
      <c r="G29" s="12">
        <f>G16+G25+G27</f>
        <v>46605</v>
      </c>
      <c r="H29" s="12">
        <f>SUM(E29:G29)</f>
        <v>76964</v>
      </c>
      <c r="I29" s="32">
        <f>E29/D29</f>
        <v>0.24217253985227924</v>
      </c>
      <c r="J29" s="33">
        <f>F29/D29</f>
        <v>9.491598484660085E-3</v>
      </c>
      <c r="K29" s="33">
        <f>G29/D29</f>
        <v>0.38633707194548755</v>
      </c>
      <c r="L29" s="33">
        <f>H29/D29</f>
        <v>0.63800121028242684</v>
      </c>
    </row>
    <row r="31" spans="1:12" ht="12" customHeight="1" x14ac:dyDescent="0.25"/>
    <row r="32" spans="1:12" ht="12" customHeight="1" x14ac:dyDescent="0.25"/>
  </sheetData>
  <mergeCells count="10">
    <mergeCell ref="A1:L1"/>
    <mergeCell ref="A2:L2"/>
    <mergeCell ref="A3:L3"/>
    <mergeCell ref="A4:L4"/>
    <mergeCell ref="A29:C29"/>
    <mergeCell ref="B6:C6"/>
    <mergeCell ref="B7:C7"/>
    <mergeCell ref="A17:L17"/>
    <mergeCell ref="A26:L26"/>
    <mergeCell ref="A28:L28"/>
  </mergeCells>
  <phoneticPr fontId="1" type="noConversion"/>
  <pageMargins left="0.5" right="0.25" top="0.5" bottom="0.5" header="0.5" footer="0.5"/>
  <pageSetup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JAN16</vt:lpstr>
      <vt:lpstr>FEB16</vt:lpstr>
      <vt:lpstr>MAR16</vt:lpstr>
      <vt:lpstr>APR16</vt:lpstr>
      <vt:lpstr>MAY16</vt:lpstr>
      <vt:lpstr>JUN16</vt:lpstr>
      <vt:lpstr>JUL16</vt:lpstr>
      <vt:lpstr>AUG16</vt:lpstr>
      <vt:lpstr>SEP16</vt:lpstr>
      <vt:lpstr>OCT16</vt:lpstr>
      <vt:lpstr>NOV16</vt:lpstr>
      <vt:lpstr>DEC16</vt:lpstr>
      <vt:lpstr>SUMMARY16</vt:lpstr>
      <vt:lpstr>'DEC16'!Print_Area</vt:lpstr>
      <vt:lpstr>'JAN16'!Print_Area</vt:lpstr>
      <vt:lpstr>'JUL16'!Print_Area</vt:lpstr>
      <vt:lpstr>'MAR16'!Print_Area</vt:lpstr>
      <vt:lpstr>'NOV16'!Print_Area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2017-01-17T18:22:17Z</cp:lastPrinted>
  <dcterms:created xsi:type="dcterms:W3CDTF">2009-01-14T12:53:02Z</dcterms:created>
  <dcterms:modified xsi:type="dcterms:W3CDTF">2017-01-17T18:24:23Z</dcterms:modified>
</cp:coreProperties>
</file>