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AlgorithmName="SHA-512" workbookHashValue="+FVlJNwRcZ8Cwn/fEORibtUiYAftlSekamJKcapODWMQ1XQYGiR84Pub2/JpJF9jRFyB7xxi1y/b/EYQA9omeA==" workbookSaltValue="VX/FkYYG62dOe436Iey52w==" workbookSpinCount="100000" lockStructure="1"/>
  <bookViews>
    <workbookView xWindow="120" yWindow="36" windowWidth="15600" windowHeight="8472" activeTab="2"/>
  </bookViews>
  <sheets>
    <sheet name="Outputs Monthly" sheetId="2" r:id="rId1"/>
    <sheet name="DownloadBudgetData (1)" sheetId="17" state="hidden" r:id="rId2"/>
    <sheet name="Timeliness Quarterly" sheetId="1" r:id="rId3"/>
    <sheet name="CAP Count Summary" sheetId="16" state="hidden" r:id="rId4"/>
    <sheet name="Action Plan Summary" sheetId="8" r:id="rId5"/>
  </sheets>
  <definedNames>
    <definedName name="_xlnm._FilterDatabase" localSheetId="3" hidden="1">'CAP Count Summary'!$A$5:$A$70</definedName>
    <definedName name="_xlnm.Print_Area" localSheetId="2">'Timeliness Quarterly'!$A$1:$R$82</definedName>
    <definedName name="_xlnm.Print_Titles" localSheetId="4">'Action Plan Summary'!$2:$8</definedName>
    <definedName name="_xlnm.Print_Titles" localSheetId="2">'Timeliness Quarterly'!$1:$7</definedName>
  </definedNames>
  <calcPr calcId="145621"/>
</workbook>
</file>

<file path=xl/calcChain.xml><?xml version="1.0" encoding="utf-8"?>
<calcChain xmlns="http://schemas.openxmlformats.org/spreadsheetml/2006/main">
  <c r="P59" i="2" l="1"/>
  <c r="O16" i="2" l="1"/>
  <c r="N16" i="2"/>
  <c r="M16" i="2"/>
  <c r="L16" i="2"/>
  <c r="K16" i="2"/>
  <c r="J16" i="2"/>
  <c r="G16" i="2"/>
  <c r="F16" i="2"/>
  <c r="E16" i="2"/>
  <c r="D16" i="2"/>
  <c r="O15" i="2"/>
  <c r="N15" i="2"/>
  <c r="M15" i="2"/>
  <c r="K15" i="2"/>
  <c r="J15" i="2"/>
  <c r="G15" i="2"/>
  <c r="F15" i="2"/>
  <c r="E15" i="2"/>
  <c r="D15" i="2"/>
  <c r="O14" i="2"/>
  <c r="N14" i="2"/>
  <c r="M14" i="2"/>
  <c r="L14" i="2"/>
  <c r="K14" i="2"/>
  <c r="J14" i="2"/>
  <c r="G14" i="2"/>
  <c r="F14" i="2"/>
  <c r="E14" i="2"/>
  <c r="D14" i="2"/>
  <c r="O3" i="2"/>
  <c r="H14" i="2" l="1"/>
  <c r="D7" i="1"/>
  <c r="D7" i="8"/>
  <c r="D6" i="8"/>
  <c r="D5" i="8"/>
  <c r="F31" i="1" l="1"/>
  <c r="F28" i="1"/>
  <c r="D5" i="1"/>
  <c r="D6" i="1"/>
  <c r="I40" i="1" l="1"/>
  <c r="H40" i="1"/>
  <c r="G40" i="1"/>
  <c r="F40" i="1"/>
  <c r="I37" i="1"/>
  <c r="H37" i="1"/>
  <c r="G37" i="1"/>
  <c r="F37" i="1"/>
  <c r="I34" i="1"/>
  <c r="H34" i="1"/>
  <c r="G34" i="1"/>
  <c r="F34" i="1"/>
  <c r="I31" i="1"/>
  <c r="H31" i="1"/>
  <c r="G31" i="1"/>
  <c r="I28" i="1"/>
  <c r="H28" i="1"/>
  <c r="G28" i="1"/>
  <c r="I25" i="1"/>
  <c r="H25" i="1"/>
  <c r="G25" i="1"/>
  <c r="F25" i="1"/>
  <c r="I21" i="1"/>
  <c r="H21" i="1"/>
  <c r="G21" i="1"/>
  <c r="F21" i="1"/>
  <c r="I18" i="1"/>
  <c r="H18" i="1"/>
  <c r="G18" i="1"/>
  <c r="F18" i="1"/>
  <c r="I15" i="1" l="1"/>
  <c r="I17" i="1" s="1"/>
  <c r="E17" i="8" s="1"/>
  <c r="H15" i="1"/>
  <c r="G15" i="1"/>
  <c r="F15" i="1"/>
  <c r="F17" i="1" s="1"/>
  <c r="E14" i="8" s="1"/>
  <c r="I12" i="1"/>
  <c r="H12" i="1"/>
  <c r="H14" i="1" s="1"/>
  <c r="E12" i="8" s="1"/>
  <c r="G12" i="1"/>
  <c r="F12" i="1"/>
  <c r="F14" i="1" s="1"/>
  <c r="E10" i="8" s="1"/>
  <c r="K10" i="1"/>
  <c r="H18" i="2"/>
  <c r="G92" i="8"/>
  <c r="G91" i="8"/>
  <c r="G90" i="8"/>
  <c r="G89" i="8"/>
  <c r="F92" i="8"/>
  <c r="F91" i="8"/>
  <c r="F90" i="8"/>
  <c r="F89" i="8"/>
  <c r="G88" i="8"/>
  <c r="G87" i="8"/>
  <c r="G86" i="8"/>
  <c r="G85" i="8"/>
  <c r="F88" i="8"/>
  <c r="F87" i="8"/>
  <c r="F86" i="8"/>
  <c r="F85" i="8"/>
  <c r="G84" i="8"/>
  <c r="G83" i="8"/>
  <c r="G82" i="8"/>
  <c r="G81" i="8"/>
  <c r="F84" i="8"/>
  <c r="F83" i="8"/>
  <c r="F82" i="8"/>
  <c r="F81" i="8"/>
  <c r="G80" i="8"/>
  <c r="G79" i="8"/>
  <c r="G78" i="8"/>
  <c r="G77" i="8"/>
  <c r="F80" i="8"/>
  <c r="F79" i="8"/>
  <c r="F78" i="8"/>
  <c r="F77" i="8"/>
  <c r="G76" i="8"/>
  <c r="G75" i="8"/>
  <c r="G74" i="8"/>
  <c r="G73" i="8"/>
  <c r="F76" i="8"/>
  <c r="F75" i="8"/>
  <c r="F74" i="8"/>
  <c r="F73" i="8"/>
  <c r="G72" i="8"/>
  <c r="G71" i="8"/>
  <c r="G70" i="8"/>
  <c r="G69" i="8"/>
  <c r="F72" i="8"/>
  <c r="F71" i="8"/>
  <c r="F70" i="8"/>
  <c r="F69" i="8"/>
  <c r="G68" i="8"/>
  <c r="G67" i="8"/>
  <c r="G66" i="8"/>
  <c r="G65" i="8"/>
  <c r="F68" i="8"/>
  <c r="F67" i="8"/>
  <c r="F66" i="8"/>
  <c r="F65" i="8"/>
  <c r="G60" i="8"/>
  <c r="G59" i="8"/>
  <c r="G58" i="8"/>
  <c r="G57" i="8"/>
  <c r="F57" i="8"/>
  <c r="G64" i="8"/>
  <c r="G63" i="8"/>
  <c r="G62" i="8"/>
  <c r="G61" i="8"/>
  <c r="F64" i="8"/>
  <c r="F63" i="8"/>
  <c r="F62" i="8"/>
  <c r="F61" i="8"/>
  <c r="F60" i="8"/>
  <c r="F59" i="8"/>
  <c r="F58" i="8"/>
  <c r="G56" i="8"/>
  <c r="G55" i="8"/>
  <c r="G54" i="8"/>
  <c r="G53" i="8"/>
  <c r="F56" i="8"/>
  <c r="F55" i="8"/>
  <c r="F54" i="8"/>
  <c r="F53" i="8"/>
  <c r="G49" i="8"/>
  <c r="G48" i="8"/>
  <c r="G47" i="8"/>
  <c r="G46" i="8"/>
  <c r="F49" i="8"/>
  <c r="F48" i="8"/>
  <c r="F47" i="8"/>
  <c r="F46" i="8"/>
  <c r="G45" i="8"/>
  <c r="G44" i="8"/>
  <c r="G43" i="8"/>
  <c r="G42" i="8"/>
  <c r="F45" i="8"/>
  <c r="F44" i="8"/>
  <c r="F43" i="8"/>
  <c r="F42" i="8"/>
  <c r="G41" i="8"/>
  <c r="G40" i="8"/>
  <c r="G39" i="8"/>
  <c r="G38" i="8"/>
  <c r="F41" i="8"/>
  <c r="F40" i="8"/>
  <c r="F39" i="8"/>
  <c r="F38" i="8"/>
  <c r="G37" i="8"/>
  <c r="G36" i="8"/>
  <c r="G35" i="8"/>
  <c r="G34" i="8"/>
  <c r="F37" i="8"/>
  <c r="F36" i="8"/>
  <c r="F35" i="8"/>
  <c r="F34" i="8"/>
  <c r="G33" i="8"/>
  <c r="G32" i="8"/>
  <c r="G31" i="8"/>
  <c r="F33" i="8"/>
  <c r="F32" i="8"/>
  <c r="F31" i="8"/>
  <c r="G30" i="8"/>
  <c r="F30" i="8"/>
  <c r="G29" i="8"/>
  <c r="G28" i="8"/>
  <c r="G27" i="8"/>
  <c r="G26" i="8"/>
  <c r="F29" i="8"/>
  <c r="F28" i="8"/>
  <c r="F27" i="8"/>
  <c r="F26" i="8"/>
  <c r="F22" i="8"/>
  <c r="G25" i="8"/>
  <c r="G24" i="8"/>
  <c r="G23" i="8"/>
  <c r="G22" i="8"/>
  <c r="F25" i="8"/>
  <c r="F24" i="8"/>
  <c r="F23" i="8"/>
  <c r="G21" i="8"/>
  <c r="G20" i="8"/>
  <c r="G19" i="8"/>
  <c r="G18" i="8"/>
  <c r="F21" i="8"/>
  <c r="F20" i="8"/>
  <c r="F19" i="8"/>
  <c r="F18" i="8"/>
  <c r="G17" i="8"/>
  <c r="G16" i="8"/>
  <c r="G15" i="8"/>
  <c r="F17" i="8"/>
  <c r="F16" i="8"/>
  <c r="F15" i="8"/>
  <c r="G14" i="8"/>
  <c r="F14" i="8"/>
  <c r="G13" i="8"/>
  <c r="G12" i="8"/>
  <c r="F13" i="8"/>
  <c r="F12" i="8"/>
  <c r="G10" i="8"/>
  <c r="F10" i="8"/>
  <c r="G11" i="8"/>
  <c r="F11" i="8"/>
  <c r="D92" i="8"/>
  <c r="C92" i="8"/>
  <c r="D91" i="8"/>
  <c r="C91" i="8"/>
  <c r="D90" i="8"/>
  <c r="C90" i="8"/>
  <c r="C89" i="8"/>
  <c r="D89" i="8"/>
  <c r="D88" i="8"/>
  <c r="C88" i="8"/>
  <c r="D87" i="8"/>
  <c r="C87" i="8"/>
  <c r="D86" i="8"/>
  <c r="C86" i="8"/>
  <c r="C85" i="8"/>
  <c r="D85" i="8"/>
  <c r="D84" i="8"/>
  <c r="C84" i="8"/>
  <c r="D83" i="8"/>
  <c r="C83" i="8"/>
  <c r="D82" i="8"/>
  <c r="C82" i="8"/>
  <c r="C81" i="8"/>
  <c r="D81" i="8"/>
  <c r="D80" i="8"/>
  <c r="C80" i="8"/>
  <c r="D79" i="8"/>
  <c r="C79" i="8"/>
  <c r="D78" i="8"/>
  <c r="C78" i="8"/>
  <c r="D77" i="8"/>
  <c r="C77" i="8"/>
  <c r="D76" i="8"/>
  <c r="C76" i="8"/>
  <c r="D75" i="8"/>
  <c r="C75" i="8"/>
  <c r="D74" i="8"/>
  <c r="C74" i="8"/>
  <c r="D73" i="8"/>
  <c r="C73" i="8"/>
  <c r="D72" i="8"/>
  <c r="C72" i="8"/>
  <c r="D71" i="8"/>
  <c r="C71" i="8"/>
  <c r="D70" i="8"/>
  <c r="C70" i="8"/>
  <c r="D69" i="8"/>
  <c r="C69" i="8"/>
  <c r="D68" i="8"/>
  <c r="C68" i="8"/>
  <c r="D67" i="8"/>
  <c r="C67" i="8"/>
  <c r="D66" i="8"/>
  <c r="C66" i="8"/>
  <c r="D65" i="8"/>
  <c r="C65" i="8"/>
  <c r="D64" i="8"/>
  <c r="C64" i="8"/>
  <c r="D63" i="8"/>
  <c r="C63" i="8"/>
  <c r="D62" i="8"/>
  <c r="C62" i="8"/>
  <c r="D61" i="8"/>
  <c r="C61" i="8"/>
  <c r="D60" i="8"/>
  <c r="C60" i="8"/>
  <c r="D59" i="8"/>
  <c r="C59" i="8"/>
  <c r="D58" i="8"/>
  <c r="C58" i="8"/>
  <c r="D57" i="8"/>
  <c r="C57" i="8"/>
  <c r="D56" i="8"/>
  <c r="C56" i="8"/>
  <c r="D55" i="8"/>
  <c r="C55" i="8"/>
  <c r="D54" i="8"/>
  <c r="C54" i="8"/>
  <c r="D53" i="8"/>
  <c r="C53" i="8"/>
  <c r="D52"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C49" i="8"/>
  <c r="C48" i="8"/>
  <c r="C47" i="8"/>
  <c r="C46" i="8"/>
  <c r="B49" i="8"/>
  <c r="B48" i="8"/>
  <c r="B47" i="8"/>
  <c r="B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F47" i="1"/>
  <c r="G47" i="1"/>
  <c r="H47" i="1"/>
  <c r="I47" i="1"/>
  <c r="B86" i="8"/>
  <c r="B91" i="8"/>
  <c r="B88" i="8"/>
  <c r="B89" i="8"/>
  <c r="D17" i="8"/>
  <c r="D16" i="8"/>
  <c r="D15" i="8"/>
  <c r="D14" i="8"/>
  <c r="D13" i="8"/>
  <c r="D12" i="8"/>
  <c r="D11" i="8"/>
  <c r="D10" i="8"/>
  <c r="D9" i="8"/>
  <c r="C17" i="8"/>
  <c r="C16" i="8"/>
  <c r="C15" i="8"/>
  <c r="C14" i="8"/>
  <c r="C13" i="8"/>
  <c r="C12" i="8"/>
  <c r="C11" i="8"/>
  <c r="C10"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B10" i="8"/>
  <c r="I63" i="1"/>
  <c r="E72" i="8" s="1"/>
  <c r="Q46" i="1"/>
  <c r="O46" i="1"/>
  <c r="Q10" i="1"/>
  <c r="O10" i="1"/>
  <c r="M10" i="1"/>
  <c r="I42" i="1"/>
  <c r="E49" i="8" s="1"/>
  <c r="I39" i="1"/>
  <c r="E45" i="8" s="1"/>
  <c r="I36" i="1"/>
  <c r="E41" i="8" s="1"/>
  <c r="P44" i="2"/>
  <c r="I33" i="1"/>
  <c r="E37" i="8" s="1"/>
  <c r="I30" i="1"/>
  <c r="E33" i="8" s="1"/>
  <c r="I27" i="1"/>
  <c r="E29" i="8" s="1"/>
  <c r="I23" i="1"/>
  <c r="E25" i="8" s="1"/>
  <c r="I20" i="1"/>
  <c r="E21" i="8" s="1"/>
  <c r="O68" i="2"/>
  <c r="N67" i="2"/>
  <c r="M68" i="2"/>
  <c r="G36" i="1"/>
  <c r="E39" i="8" s="1"/>
  <c r="P20" i="2"/>
  <c r="E68" i="2"/>
  <c r="D67" i="2"/>
  <c r="I50" i="1"/>
  <c r="E56" i="8" s="1"/>
  <c r="I53" i="1"/>
  <c r="E60" i="8" s="1"/>
  <c r="I56" i="1"/>
  <c r="E64" i="8" s="1"/>
  <c r="I59" i="1"/>
  <c r="E68" i="8" s="1"/>
  <c r="I66" i="1"/>
  <c r="E76" i="8" s="1"/>
  <c r="I69" i="1"/>
  <c r="E80" i="8" s="1"/>
  <c r="I72" i="1"/>
  <c r="E84" i="8" s="1"/>
  <c r="I75" i="1"/>
  <c r="E88" i="8" s="1"/>
  <c r="I78" i="1"/>
  <c r="E92" i="8" s="1"/>
  <c r="J66" i="2"/>
  <c r="E67" i="2"/>
  <c r="F67" i="2"/>
  <c r="G67" i="2"/>
  <c r="K67" i="2"/>
  <c r="K71" i="2" s="1"/>
  <c r="J68" i="2"/>
  <c r="L68" i="2"/>
  <c r="F23" i="1"/>
  <c r="E22" i="8" s="1"/>
  <c r="F30" i="1"/>
  <c r="E30" i="8" s="1"/>
  <c r="F42" i="1"/>
  <c r="E46" i="8" s="1"/>
  <c r="H60" i="2"/>
  <c r="H46" i="2"/>
  <c r="P46" i="2"/>
  <c r="H47" i="2"/>
  <c r="P47" i="2"/>
  <c r="H48" i="2"/>
  <c r="P48" i="2"/>
  <c r="H50" i="2"/>
  <c r="P50" i="2"/>
  <c r="H51" i="2"/>
  <c r="P51" i="2"/>
  <c r="H52" i="2"/>
  <c r="P52" i="2"/>
  <c r="H43" i="2"/>
  <c r="P24" i="2"/>
  <c r="H26" i="2"/>
  <c r="P27" i="2"/>
  <c r="H36" i="1"/>
  <c r="E40" i="8" s="1"/>
  <c r="H39" i="2"/>
  <c r="P43" i="2"/>
  <c r="H63" i="2"/>
  <c r="H34" i="2"/>
  <c r="H36" i="2"/>
  <c r="H42" i="2"/>
  <c r="P28" i="2"/>
  <c r="H40" i="2"/>
  <c r="R40" i="2" s="1"/>
  <c r="H44" i="2"/>
  <c r="H22" i="2"/>
  <c r="P22" i="2"/>
  <c r="H27" i="1"/>
  <c r="E28" i="8" s="1"/>
  <c r="P62" i="2"/>
  <c r="H23" i="2"/>
  <c r="H24" i="2"/>
  <c r="P23" i="2"/>
  <c r="P32" i="2"/>
  <c r="H31" i="2"/>
  <c r="H32" i="2"/>
  <c r="R32" i="2" s="1"/>
  <c r="P31" i="2"/>
  <c r="R31" i="2" s="1"/>
  <c r="H42" i="1"/>
  <c r="E48" i="8" s="1"/>
  <c r="P39" i="2"/>
  <c r="R39" i="2" s="1"/>
  <c r="P40" i="2"/>
  <c r="P38" i="2"/>
  <c r="R38" i="2" s="1"/>
  <c r="H33" i="1"/>
  <c r="E36" i="8" s="1"/>
  <c r="P42" i="2"/>
  <c r="I14" i="1"/>
  <c r="E13" i="8" s="1"/>
  <c r="P36" i="2"/>
  <c r="H35" i="2"/>
  <c r="P35" i="2"/>
  <c r="H27" i="2"/>
  <c r="H28" i="2"/>
  <c r="P26" i="2"/>
  <c r="H30" i="2"/>
  <c r="H38" i="2"/>
  <c r="P34" i="2"/>
  <c r="R34" i="2" s="1"/>
  <c r="P30" i="2"/>
  <c r="H63" i="1"/>
  <c r="E71" i="8" s="1"/>
  <c r="J13" i="1"/>
  <c r="H17" i="1"/>
  <c r="E16" i="8" s="1"/>
  <c r="H53" i="1"/>
  <c r="E59" i="8" s="1"/>
  <c r="F36" i="1"/>
  <c r="E38" i="8" s="1"/>
  <c r="F53" i="1"/>
  <c r="E57" i="8" s="1"/>
  <c r="H20" i="1"/>
  <c r="E20" i="8" s="1"/>
  <c r="H30" i="1"/>
  <c r="E32" i="8" s="1"/>
  <c r="J32" i="1"/>
  <c r="G66" i="1"/>
  <c r="E74" i="8" s="1"/>
  <c r="J55" i="1"/>
  <c r="H75" i="1"/>
  <c r="E87" i="8" s="1"/>
  <c r="H39" i="1"/>
  <c r="E44" i="8" s="1"/>
  <c r="J29" i="1"/>
  <c r="P64" i="2"/>
  <c r="R64" i="2" s="1"/>
  <c r="H64" i="2"/>
  <c r="P63" i="2"/>
  <c r="R63" i="2" s="1"/>
  <c r="P60" i="2"/>
  <c r="R59" i="2"/>
  <c r="H59" i="2"/>
  <c r="F39" i="1"/>
  <c r="E42" i="8" s="1"/>
  <c r="P58" i="2"/>
  <c r="H56" i="2"/>
  <c r="P55" i="2"/>
  <c r="H55" i="2"/>
  <c r="F33" i="1"/>
  <c r="E34" i="8" s="1"/>
  <c r="H54" i="2"/>
  <c r="H58" i="2"/>
  <c r="F27" i="1"/>
  <c r="E26" i="8" s="1"/>
  <c r="J16" i="1"/>
  <c r="H72" i="1"/>
  <c r="E83" i="8" s="1"/>
  <c r="H56" i="1"/>
  <c r="E63" i="8" s="1"/>
  <c r="F59" i="1"/>
  <c r="E65" i="8" s="1"/>
  <c r="P54" i="2"/>
  <c r="J68" i="1"/>
  <c r="H23" i="1"/>
  <c r="E24" i="8" s="1"/>
  <c r="G50" i="1"/>
  <c r="E54" i="8" s="1"/>
  <c r="J64" i="1"/>
  <c r="J70" i="1"/>
  <c r="G53" i="1"/>
  <c r="E58" i="8" s="1"/>
  <c r="H50" i="1"/>
  <c r="E55" i="8" s="1"/>
  <c r="J61" i="1"/>
  <c r="G75" i="1"/>
  <c r="E86" i="8" s="1"/>
  <c r="H78" i="1"/>
  <c r="E91" i="8" s="1"/>
  <c r="F20" i="1"/>
  <c r="E18" i="8" s="1"/>
  <c r="F63" i="1"/>
  <c r="E69" i="8" s="1"/>
  <c r="J62" i="1"/>
  <c r="J48" i="1"/>
  <c r="H59" i="1"/>
  <c r="E67" i="8" s="1"/>
  <c r="J51" i="1"/>
  <c r="G72" i="1"/>
  <c r="E82" i="8" s="1"/>
  <c r="J19" i="1"/>
  <c r="H69" i="1"/>
  <c r="E79" i="8" s="1"/>
  <c r="G56" i="1"/>
  <c r="E62" i="8" s="1"/>
  <c r="H66" i="1"/>
  <c r="E75" i="8" s="1"/>
  <c r="J76" i="1"/>
  <c r="J52" i="1"/>
  <c r="F50" i="1"/>
  <c r="E53" i="8" s="1"/>
  <c r="J49" i="1"/>
  <c r="J74" i="1"/>
  <c r="J57" i="1"/>
  <c r="G59" i="1"/>
  <c r="E66" i="8" s="1"/>
  <c r="J26" i="1"/>
  <c r="F72" i="1"/>
  <c r="E81" i="8" s="1"/>
  <c r="J71" i="1"/>
  <c r="J77" i="1"/>
  <c r="F78" i="1"/>
  <c r="E89" i="8" s="1"/>
  <c r="J54" i="1"/>
  <c r="G78" i="1"/>
  <c r="E90" i="8" s="1"/>
  <c r="F56" i="1"/>
  <c r="E61" i="8" s="1"/>
  <c r="G69" i="1"/>
  <c r="E78" i="8" s="1"/>
  <c r="J58" i="1"/>
  <c r="G63" i="1"/>
  <c r="E70" i="8" s="1"/>
  <c r="J65" i="1"/>
  <c r="F66" i="1"/>
  <c r="E73" i="8" s="1"/>
  <c r="J67" i="1"/>
  <c r="F69" i="1"/>
  <c r="E77" i="8" s="1"/>
  <c r="J38" i="1"/>
  <c r="J41" i="1"/>
  <c r="J35" i="1"/>
  <c r="J22" i="1"/>
  <c r="M66" i="2"/>
  <c r="L66" i="2"/>
  <c r="H19" i="2"/>
  <c r="G20" i="1"/>
  <c r="E19" i="8" s="1"/>
  <c r="G42" i="1"/>
  <c r="E47" i="8" s="1"/>
  <c r="O66" i="2"/>
  <c r="H20" i="2"/>
  <c r="J78" i="1" l="1"/>
  <c r="R23" i="2"/>
  <c r="R54" i="2"/>
  <c r="R52" i="2"/>
  <c r="R50" i="2"/>
  <c r="R48" i="2"/>
  <c r="R47" i="2"/>
  <c r="R36" i="2"/>
  <c r="L72" i="2"/>
  <c r="J69" i="1"/>
  <c r="J59" i="1"/>
  <c r="J50" i="1"/>
  <c r="H16" i="2"/>
  <c r="H15" i="2"/>
  <c r="P15" i="2"/>
  <c r="J72" i="1"/>
  <c r="J53" i="1"/>
  <c r="J70" i="2"/>
  <c r="P14" i="2"/>
  <c r="R28" i="2"/>
  <c r="J63" i="1"/>
  <c r="R26" i="2"/>
  <c r="R58" i="2"/>
  <c r="R30" i="2"/>
  <c r="M70" i="2"/>
  <c r="R24" i="2"/>
  <c r="R22" i="2"/>
  <c r="B60" i="8"/>
  <c r="B56" i="8"/>
  <c r="M46" i="1"/>
  <c r="B54" i="8"/>
  <c r="B58" i="8"/>
  <c r="B62" i="8"/>
  <c r="P16" i="2"/>
  <c r="F71" i="2"/>
  <c r="O70" i="2"/>
  <c r="L70" i="2"/>
  <c r="R42" i="2"/>
  <c r="R43" i="2"/>
  <c r="J25" i="1"/>
  <c r="J27" i="1" s="1"/>
  <c r="R35" i="2"/>
  <c r="R44" i="2"/>
  <c r="R27" i="2"/>
  <c r="R51" i="2"/>
  <c r="R46" i="2"/>
  <c r="G71" i="2"/>
  <c r="E71" i="2"/>
  <c r="G27" i="1"/>
  <c r="E27" i="8" s="1"/>
  <c r="B53" i="8"/>
  <c r="B55" i="8"/>
  <c r="B57" i="8"/>
  <c r="B59" i="8"/>
  <c r="B61" i="8"/>
  <c r="B63" i="8"/>
  <c r="B65" i="8"/>
  <c r="B67" i="8"/>
  <c r="B69" i="8"/>
  <c r="B71" i="8"/>
  <c r="B73" i="8"/>
  <c r="B75" i="8"/>
  <c r="B77" i="8"/>
  <c r="B79" i="8"/>
  <c r="B81" i="8"/>
  <c r="B83" i="8"/>
  <c r="B85" i="8"/>
  <c r="B87" i="8"/>
  <c r="B90" i="8"/>
  <c r="B92" i="8"/>
  <c r="K46" i="1"/>
  <c r="B64" i="8"/>
  <c r="B66" i="8"/>
  <c r="B68" i="8"/>
  <c r="B70" i="8"/>
  <c r="B72" i="8"/>
  <c r="B74" i="8"/>
  <c r="B76" i="8"/>
  <c r="B78" i="8"/>
  <c r="B80" i="8"/>
  <c r="B82" i="8"/>
  <c r="B84" i="8"/>
  <c r="J72" i="2"/>
  <c r="M72" i="2"/>
  <c r="O72" i="2"/>
  <c r="D71" i="2"/>
  <c r="E72" i="2"/>
  <c r="N71" i="2"/>
  <c r="J56" i="1"/>
  <c r="J37" i="1"/>
  <c r="J39" i="1" s="1"/>
  <c r="K68" i="2"/>
  <c r="K72" i="2" s="1"/>
  <c r="R60" i="2"/>
  <c r="R20" i="2"/>
  <c r="R55" i="2"/>
  <c r="F75" i="1"/>
  <c r="E85" i="8" s="1"/>
  <c r="J73" i="1"/>
  <c r="J75" i="1" s="1"/>
  <c r="J66" i="1"/>
  <c r="G33" i="1"/>
  <c r="E35" i="8" s="1"/>
  <c r="J31" i="1"/>
  <c r="J33" i="1" s="1"/>
  <c r="P56" i="2"/>
  <c r="R56" i="2" s="1"/>
  <c r="D68" i="2"/>
  <c r="F66" i="2"/>
  <c r="F70" i="2" s="1"/>
  <c r="J67" i="2"/>
  <c r="J71" i="2" s="1"/>
  <c r="L67" i="2"/>
  <c r="N66" i="2"/>
  <c r="N70" i="2" s="1"/>
  <c r="H67" i="2"/>
  <c r="H62" i="2"/>
  <c r="R62" i="2" s="1"/>
  <c r="F68" i="2"/>
  <c r="F72" i="2" s="1"/>
  <c r="G68" i="2"/>
  <c r="G72" i="2" s="1"/>
  <c r="K66" i="2"/>
  <c r="K70" i="2" s="1"/>
  <c r="J34" i="1"/>
  <c r="J36" i="1" s="1"/>
  <c r="M67" i="2"/>
  <c r="M71" i="2" s="1"/>
  <c r="N68" i="2"/>
  <c r="N72" i="2" s="1"/>
  <c r="O67" i="2"/>
  <c r="O71" i="2" s="1"/>
  <c r="J12" i="1"/>
  <c r="J14" i="1" s="1"/>
  <c r="G14" i="1"/>
  <c r="E11" i="8" s="1"/>
  <c r="D72" i="2"/>
  <c r="G23" i="1"/>
  <c r="E23" i="8" s="1"/>
  <c r="J21" i="1"/>
  <c r="J23" i="1" s="1"/>
  <c r="G17" i="1"/>
  <c r="E15" i="8" s="1"/>
  <c r="J15" i="1"/>
  <c r="J17" i="1" s="1"/>
  <c r="J40" i="1"/>
  <c r="J42" i="1" s="1"/>
  <c r="J18" i="1"/>
  <c r="J20" i="1" s="1"/>
  <c r="P19" i="2"/>
  <c r="R19" i="2" s="1"/>
  <c r="P18" i="2"/>
  <c r="E66" i="2"/>
  <c r="E70" i="2" s="1"/>
  <c r="G39" i="1"/>
  <c r="E43" i="8" s="1"/>
  <c r="G66" i="2"/>
  <c r="G70" i="2" s="1"/>
  <c r="D66" i="2"/>
  <c r="R14" i="2" l="1"/>
  <c r="R15" i="2"/>
  <c r="R16" i="2"/>
  <c r="H71" i="2"/>
  <c r="P66" i="2"/>
  <c r="P70" i="2" s="1"/>
  <c r="P67" i="2"/>
  <c r="P71" i="2" s="1"/>
  <c r="H68" i="2"/>
  <c r="H72" i="2" s="1"/>
  <c r="P68" i="2"/>
  <c r="P72" i="2" s="1"/>
  <c r="D70" i="2"/>
  <c r="H66" i="2"/>
  <c r="J28" i="1"/>
  <c r="J30" i="1" s="1"/>
  <c r="G30" i="1"/>
  <c r="E31" i="8" s="1"/>
  <c r="R18" i="2"/>
  <c r="R67" i="2" l="1"/>
  <c r="R71" i="2" s="1"/>
  <c r="R68" i="2"/>
  <c r="R72" i="2" s="1"/>
  <c r="H70" i="2"/>
  <c r="R66" i="2"/>
  <c r="R70" i="2" s="1"/>
</calcChain>
</file>

<file path=xl/sharedStrings.xml><?xml version="1.0" encoding="utf-8"?>
<sst xmlns="http://schemas.openxmlformats.org/spreadsheetml/2006/main" count="691" uniqueCount="255">
  <si>
    <t># of business days</t>
  </si>
  <si>
    <t>A</t>
  </si>
  <si>
    <t>Criminal</t>
  </si>
  <si>
    <t>Year-to-Date</t>
  </si>
  <si>
    <t>Circuit (defendants)</t>
  </si>
  <si>
    <t>Total # of defendants</t>
  </si>
  <si>
    <r>
      <t xml:space="preserve"># within </t>
    </r>
    <r>
      <rPr>
        <b/>
        <i/>
        <sz val="11"/>
        <rFont val="Arial"/>
        <family val="2"/>
      </rPr>
      <t>2</t>
    </r>
    <r>
      <rPr>
        <sz val="11"/>
        <rFont val="Arial"/>
        <family val="2"/>
      </rPr>
      <t xml:space="preserve"> business days</t>
    </r>
  </si>
  <si>
    <t>% mtg level</t>
  </si>
  <si>
    <t>County (defendants)</t>
  </si>
  <si>
    <r>
      <t xml:space="preserve"># within </t>
    </r>
    <r>
      <rPr>
        <b/>
        <i/>
        <sz val="11"/>
        <rFont val="Arial"/>
        <family val="2"/>
      </rPr>
      <t>3</t>
    </r>
    <r>
      <rPr>
        <sz val="11"/>
        <rFont val="Arial"/>
        <family val="2"/>
      </rPr>
      <t xml:space="preserve"> business days</t>
    </r>
  </si>
  <si>
    <t>Juvenile Delinquency (juveniles)</t>
  </si>
  <si>
    <t>Total # of juveniles</t>
  </si>
  <si>
    <t>Traffic (UTC)</t>
  </si>
  <si>
    <t>Total # UTC</t>
  </si>
  <si>
    <t>B</t>
  </si>
  <si>
    <t>Civil</t>
  </si>
  <si>
    <t>Circuit (cases)</t>
  </si>
  <si>
    <t>Total # of cases</t>
  </si>
  <si>
    <t>County (cases)</t>
  </si>
  <si>
    <r>
      <t xml:space="preserve"># within </t>
    </r>
    <r>
      <rPr>
        <b/>
        <i/>
        <sz val="11"/>
        <rFont val="Arial"/>
        <family val="2"/>
      </rPr>
      <t>4</t>
    </r>
    <r>
      <rPr>
        <sz val="11"/>
        <rFont val="Arial"/>
        <family val="2"/>
      </rPr>
      <t xml:space="preserve"> business days</t>
    </r>
  </si>
  <si>
    <t>Circuit Probate (cases)</t>
  </si>
  <si>
    <t>Family (cases)</t>
  </si>
  <si>
    <t>Juvenile Dependency (cases)</t>
  </si>
  <si>
    <t>Total # of docket entries</t>
  </si>
  <si>
    <t>Juvenile Dependency (juveniles)</t>
  </si>
  <si>
    <t xml:space="preserve">Version #: </t>
  </si>
  <si>
    <t xml:space="preserve">County: </t>
  </si>
  <si>
    <t>Contact:</t>
  </si>
  <si>
    <t>E-mail:</t>
  </si>
  <si>
    <t xml:space="preserve">Report for the Month of: </t>
  </si>
  <si>
    <t>Reopenings</t>
  </si>
  <si>
    <t>NOA's</t>
  </si>
  <si>
    <t>Notes:</t>
  </si>
  <si>
    <t>Total Number of Financial Receipts for the Year:</t>
  </si>
  <si>
    <t>Projected</t>
  </si>
  <si>
    <t>Actual</t>
  </si>
  <si>
    <t>Circuit</t>
  </si>
  <si>
    <t>County</t>
  </si>
  <si>
    <t>Juvenile Delinquency</t>
  </si>
  <si>
    <t>Traffic</t>
  </si>
  <si>
    <t>Total</t>
  </si>
  <si>
    <t>Probate</t>
  </si>
  <si>
    <t>Family</t>
  </si>
  <si>
    <t>Juvenile Dependency</t>
  </si>
  <si>
    <t>Cases/Defendants</t>
  </si>
  <si>
    <t>Grand Total</t>
  </si>
  <si>
    <t>Projections</t>
  </si>
  <si>
    <t>Telephone:</t>
  </si>
  <si>
    <t>Outputs Monthly Report Form for CCOC</t>
  </si>
  <si>
    <t>Timeliness Quarterly Report Form for CCOC</t>
  </si>
  <si>
    <t>Annual Financial Receipts</t>
  </si>
  <si>
    <t>Cases/Defendants output numbers are now pulled from the Outputs Monthly tab of this workbook.</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</si>
  <si>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</si>
  <si>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</si>
  <si>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</si>
  <si>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</si>
  <si>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</si>
  <si>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</si>
  <si>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</si>
  <si>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</si>
  <si>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</si>
  <si>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</si>
  <si>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</si>
  <si>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</si>
  <si>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</si>
  <si>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</si>
  <si>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</si>
  <si>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</si>
  <si>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</si>
  <si>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</si>
  <si>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</si>
  <si>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</si>
  <si>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</si>
  <si>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</si>
  <si>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</si>
  <si>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</si>
  <si>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</si>
  <si>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</si>
  <si>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</si>
  <si>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</si>
  <si>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</si>
  <si>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</si>
  <si>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</si>
  <si>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</si>
  <si>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</si>
  <si>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</si>
  <si>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</si>
  <si>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</si>
  <si>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</si>
  <si>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</si>
  <si>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</si>
  <si>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</si>
  <si>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</si>
  <si>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</si>
  <si>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</si>
  <si>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</si>
  <si>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</si>
  <si>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</si>
  <si>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</si>
  <si>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</si>
  <si>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</si>
  <si>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</si>
  <si>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</si>
  <si>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</si>
  <si>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</si>
  <si>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</si>
  <si>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</si>
  <si>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</si>
  <si>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</si>
  <si>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</si>
  <si>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</si>
  <si>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</si>
  <si>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</si>
  <si>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</si>
  <si>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</si>
  <si>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</si>
  <si>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</si>
  <si>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</si>
  <si>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Jul</t>
  </si>
  <si>
    <t>Aug</t>
  </si>
  <si>
    <t>Sep</t>
  </si>
  <si>
    <t>Oct</t>
  </si>
  <si>
    <t>Nov</t>
  </si>
  <si>
    <t>Dec</t>
  </si>
  <si>
    <t>Jan</t>
  </si>
  <si>
    <t>Feb</t>
  </si>
  <si>
    <t>Mar</t>
  </si>
  <si>
    <t>Apr</t>
  </si>
  <si>
    <t>May</t>
  </si>
  <si>
    <t>Jun</t>
  </si>
  <si>
    <t>Hardee</t>
  </si>
  <si>
    <t>Year-to-Date % of Projections</t>
  </si>
  <si>
    <t>Circuit Criminal</t>
  </si>
  <si>
    <t>County Criminal</t>
  </si>
  <si>
    <t>Criminal Traffic</t>
  </si>
  <si>
    <t>Circuit Civil</t>
  </si>
  <si>
    <t>County Civil</t>
  </si>
  <si>
    <t>Civil Traffic</t>
  </si>
  <si>
    <t>Reason Code</t>
  </si>
  <si>
    <t>Current Actions to Improve</t>
  </si>
  <si>
    <t>Other</t>
  </si>
  <si>
    <t>Procedural</t>
  </si>
  <si>
    <t>Systems</t>
  </si>
  <si>
    <t>Actions to Improve</t>
  </si>
  <si>
    <t>Performance Measure Standard</t>
  </si>
  <si>
    <r>
      <t>Timeliness Measures #2:</t>
    </r>
    <r>
      <rPr>
        <b/>
        <sz val="12"/>
        <rFont val="Arial"/>
        <family val="2"/>
      </rPr>
      <t xml:space="preserve"> Annual Projected % of docket entries entered within X business days after clock in/action taken date.</t>
    </r>
  </si>
  <si>
    <r>
      <t>Timeliness Measures #1:</t>
    </r>
    <r>
      <rPr>
        <b/>
        <sz val="12"/>
        <rFont val="Arial"/>
        <family val="2"/>
      </rPr>
      <t xml:space="preserve"> Annual Projected % of new cases OPENED within X business days after initial documents are clocked in.</t>
    </r>
  </si>
  <si>
    <t>Quarter</t>
  </si>
  <si>
    <t>CCOC Standard</t>
  </si>
  <si>
    <t>Clerk Performance</t>
  </si>
  <si>
    <t>1st Quarter</t>
  </si>
  <si>
    <t>2nd Quarter</t>
  </si>
  <si>
    <t>3rd Quarter</t>
  </si>
  <si>
    <t>4th Quarter</t>
  </si>
  <si>
    <t xml:space="preserve"> 
Timeliness Measeure # 1</t>
  </si>
  <si>
    <t xml:space="preserve"> 
Timeliness Measeure # 2</t>
  </si>
  <si>
    <t>NASSAU</t>
  </si>
  <si>
    <t>LEVY</t>
  </si>
  <si>
    <t>E-Filing</t>
  </si>
  <si>
    <t>Staffing - Insufficient Personnel</t>
  </si>
  <si>
    <t>Staffing - Training Required</t>
  </si>
  <si>
    <t xml:space="preserve">Report Month of (Quarter Ending): </t>
  </si>
  <si>
    <t>Timeliness Quarterly Action Plan Form for CCOC</t>
  </si>
  <si>
    <t xml:space="preserve">We are a small county with several Supreme Court death warrant appeals that had priority. </t>
  </si>
  <si>
    <t>Coversion, server, and move downtime</t>
  </si>
  <si>
    <t>Correct issues of filings not moving from eportal to CMS</t>
  </si>
  <si>
    <t>Additional training on meeting Performance Measures</t>
  </si>
  <si>
    <t>Incidental - Bereavement &amp; Sick Leave</t>
  </si>
  <si>
    <t>Reorganizing Office Staff at this Time</t>
  </si>
  <si>
    <t>Standards reviewed with staff when processing paper filings. eFiled cases were the focus when it should've been paper &amp; electronic equally. Cases will be monitored more closely by management.</t>
  </si>
  <si>
    <t xml:space="preserve">We experienced  problems entering traffic citations with our new Case Management System.  These problems are being corrected in our next release that will go live on 1/21/2014.  Also, in February we go live with Ecitations and this will help speed up the process.  </t>
  </si>
  <si>
    <t>Established a mandatory 1.5 hrs/day for all civil staff to process efilings</t>
  </si>
  <si>
    <t>Electornic citations led to errors in entering zeros as O's and O's as zeros in the citation number. We have asked the agencies to use a / thru zeros and staff to be more careful in keying.</t>
  </si>
  <si>
    <t>Due to the sudden retirement of a 30 year employee, we are training new staff.</t>
  </si>
  <si>
    <t>Clericus was implemented 9/27/2013 and we are still learning the system.</t>
  </si>
  <si>
    <t>As the problems get worked out this will improve.</t>
  </si>
  <si>
    <t>Additional cross training will occur immediatley</t>
  </si>
  <si>
    <t>Training efforts have been completed. We anticipate rate will improve in the next quarter.</t>
  </si>
  <si>
    <t>This is a one employee department. Employees in other departments will be used to cover this when employee is out.</t>
  </si>
  <si>
    <t>The division is still adjusting to new case maintenance system. E-filing should assist with improving the timeliness.</t>
  </si>
  <si>
    <t>A high percentage of cases are rejected. When cases are resubmitted, the calculation for timeliness is based on the original file date.</t>
  </si>
  <si>
    <t>Improve Action</t>
  </si>
  <si>
    <t xml:space="preserve">Juvenile Dependency Reason </t>
  </si>
  <si>
    <t>Family Reason</t>
  </si>
  <si>
    <t>Probate Reason</t>
  </si>
  <si>
    <t>Civil Traffic Reason</t>
  </si>
  <si>
    <t>County Civil Reason</t>
  </si>
  <si>
    <t>Circuit Civil Reason</t>
  </si>
  <si>
    <t>Criminal Traffic Reason</t>
  </si>
  <si>
    <t>Juvenile Delinquency Reason</t>
  </si>
  <si>
    <t>County Criminal Reason</t>
  </si>
  <si>
    <t>Circuit Criminal Reason</t>
  </si>
  <si>
    <t>Juvenile Dependency Reason</t>
  </si>
  <si>
    <t xml:space="preserve">Criminal Traffic Reason </t>
  </si>
  <si>
    <t xml:space="preserve">Juvenile Delinquency Reason </t>
  </si>
  <si>
    <t>Sent Date</t>
  </si>
  <si>
    <t>TIMELINESS STANDARD TWO (Docket Entries Processed)</t>
  </si>
  <si>
    <t>TIMELINESS STANDARD ONE (New Cases Opened)</t>
  </si>
  <si>
    <t>PABS4.0</t>
  </si>
  <si>
    <t>Additional staff being hired to work in felony division to cover increased filings</t>
  </si>
  <si>
    <t>County Fiscal Year 2014-15</t>
  </si>
  <si>
    <t>October 2014</t>
  </si>
  <si>
    <t>November 2014</t>
  </si>
  <si>
    <t>December 2014</t>
  </si>
  <si>
    <t>Financial Receipts are totaled for the full fiscal year and entered here annually. This annual total is to be reported on the September submission.</t>
  </si>
  <si>
    <t>January 2015</t>
  </si>
  <si>
    <t>February 2015</t>
  </si>
  <si>
    <t>March 2015</t>
  </si>
  <si>
    <t>April 2015</t>
  </si>
  <si>
    <t>May 2015</t>
  </si>
  <si>
    <t>June 2015</t>
  </si>
  <si>
    <t>July 2015</t>
  </si>
  <si>
    <t>August 2015</t>
  </si>
  <si>
    <t>September 2015</t>
  </si>
  <si>
    <t>County Fiscal Year 2014 - 2015</t>
  </si>
  <si>
    <t>10/1/14 - 12/31/14</t>
  </si>
  <si>
    <t>1/1/15 - 3/31/15</t>
  </si>
  <si>
    <t>4/1/15 - 6/30/15</t>
  </si>
  <si>
    <t>7/1/15 - 9/30/15</t>
  </si>
  <si>
    <t>2014-2015</t>
  </si>
  <si>
    <t>Outputs_FinReceipts</t>
  </si>
  <si>
    <t>Outputs_NoticesOfAppeal_CivTraf</t>
  </si>
  <si>
    <t>Outputs_NoticesOfAppeal_CivJuvDep</t>
  </si>
  <si>
    <t>Outputs_NoticesOfAppeal_CivFamily</t>
  </si>
  <si>
    <t>Outputs_NoticesOfAppeal_CivProbate</t>
  </si>
  <si>
    <t>Outputs_NoticesOfAppeal_CivCounty</t>
  </si>
  <si>
    <t>Outputs_NoticesOfAppeal_CivCir</t>
  </si>
  <si>
    <t>Outputs_NoticesOfAppeal_CrimTraf</t>
  </si>
  <si>
    <t>Outputs_NoticesOfAppeal_CrimJuvDel</t>
  </si>
  <si>
    <t>Outputs_NoticesOfAppeal_CrimCounty</t>
  </si>
  <si>
    <t>Outputs_NoticesOfAppeal_CrimCir</t>
  </si>
  <si>
    <t>Outputs_Reopens_CivTraf</t>
  </si>
  <si>
    <t>Outputs_Reopens_CivJuvDep</t>
  </si>
  <si>
    <t>Outputs_Reopens_CivFamily</t>
  </si>
  <si>
    <t>Outputs_Reopens_CivProbate</t>
  </si>
  <si>
    <t>Outputs_Reopens_CivCounty</t>
  </si>
  <si>
    <t>Outputs_Reopens_CivCir</t>
  </si>
  <si>
    <t>Outputs_Reopens_CrimTraf</t>
  </si>
  <si>
    <t>Outputs_Reopens_CrimJuvDel</t>
  </si>
  <si>
    <t>Outputs_Reopens_CrimCounty</t>
  </si>
  <si>
    <t>Outputs_Reopens_CrimCir</t>
  </si>
  <si>
    <t>Outputs_NewCases_CivTraf</t>
  </si>
  <si>
    <t>Outputs_NewCases_CivJuvDep</t>
  </si>
  <si>
    <t>Outputs_NewCases_CivFamily</t>
  </si>
  <si>
    <t>Outputs_NewCases_CivProbate</t>
  </si>
  <si>
    <t>Outputs_NewCases_CivCounty</t>
  </si>
  <si>
    <t>Outputs_NewCases_CivCir</t>
  </si>
  <si>
    <t>Outputs_NewCases_CrimTraf</t>
  </si>
  <si>
    <t>Outputs_NewCases_CrimJuvDel</t>
  </si>
  <si>
    <t>Outputs_NewCases_CrimCounty</t>
  </si>
  <si>
    <t>Outputs_NewCases_CrimCir</t>
  </si>
  <si>
    <t>FiscalYear</t>
  </si>
  <si>
    <t>Michelle Levar</t>
  </si>
  <si>
    <t>321-633-7782</t>
  </si>
  <si>
    <t>michelle.levar@brevardclerk.us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</si>
</sst>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_);_(* \(#,##0\);_(* &quot;-&quot;??_);_(@_)"/>
  </numFmts>
  <fonts count="30">
    <font>
      <sz val="11"/>
      <color theme="1"/>
      <name val="Calibri"/>
      <family val="2"/>
      <scheme val="minor"/>
    </font>
    <font>
      <sz val="11"/>
      <color indexed="8"/>
      <name val="Calibri"/>
      <family val="2"/>
    </font>
    <font>
      <sz val="10"/>
      <name val="Arial"/>
      <family val="2"/>
    </font>
    <font>
      <b/>
      <sz val="10"/>
      <name val="Arial"/>
      <family val="2"/>
    </font>
    <font>
      <b/>
      <sz val="11"/>
      <name val="Arial"/>
      <family val="2"/>
    </font>
    <font>
      <sz val="11"/>
      <name val="Arial"/>
      <family val="2"/>
    </font>
    <font>
      <i/>
      <sz val="11"/>
      <name val="Arial"/>
      <family val="2"/>
    </font>
    <font>
      <sz val="10"/>
      <name val="Arial"/>
      <family val="2"/>
    </font>
    <font>
      <sz val="12"/>
      <name val="Arial"/>
      <family val="2"/>
    </font>
    <font>
      <b/>
      <sz val="18"/>
      <name val="Arial"/>
      <family val="2"/>
    </font>
    <font>
      <b/>
      <u/>
      <sz val="12"/>
      <name val="Arial"/>
      <family val="2"/>
    </font>
    <font>
      <b/>
      <i/>
      <sz val="11"/>
      <name val="Arial"/>
      <family val="2"/>
    </font>
    <font>
      <sz val="10"/>
      <name val="Times New Roman Greek"/>
    </font>
    <font>
      <b/>
      <sz val="9"/>
      <name val="Arial"/>
      <family val="2"/>
    </font>
    <font>
      <vertAlign val="superscript"/>
      <sz val="10"/>
      <name val="Arial"/>
      <family val="2"/>
    </font>
    <font>
      <sz val="9"/>
      <name val="Arial"/>
      <family val="2"/>
    </font>
    <font>
      <b/>
      <sz val="12"/>
      <name val="Arial"/>
      <family val="2"/>
    </font>
    <font>
      <sz val="10"/>
      <color indexed="8"/>
      <name val="Arial"/>
      <family val="2"/>
    </font>
    <font>
      <sz val="10"/>
      <color indexed="8"/>
      <name val="Calibri"/>
      <family val="2"/>
    </font>
    <font>
      <sz val="11"/>
      <color indexed="8"/>
      <name val="Calibri"/>
      <family val="2"/>
    </font>
    <font>
      <b/>
      <sz val="11"/>
      <color indexed="8"/>
      <name val="Calibri"/>
      <family val="2"/>
    </font>
    <font>
      <b/>
      <sz val="18"/>
      <color indexed="10"/>
      <name val="Arial"/>
      <family val="2"/>
    </font>
    <font>
      <b/>
      <sz val="16"/>
      <color indexed="8"/>
      <name val="Calibri"/>
      <family val="2"/>
    </font>
    <font>
      <b/>
      <sz val="12"/>
      <color indexed="8"/>
      <name val="Calibri"/>
      <family val="2"/>
    </font>
    <font>
      <sz val="11"/>
      <color theme="1"/>
      <name val="Calibri"/>
      <family val="2"/>
      <scheme val="minor"/>
    </font>
    <font>
      <sz val="20"/>
      <color theme="1"/>
      <name val="Calibri"/>
      <family val="2"/>
      <scheme val="minor"/>
    </font>
    <font>
      <sz val="10"/>
      <color theme="1"/>
      <name val="Calibri"/>
      <family val="2"/>
      <scheme val="minor"/>
    </font>
    <font>
      <sz val="12"/>
      <color rgb="FF0000FF"/>
      <name val="Consolas"/>
      <family val="3"/>
    </font>
    <font>
      <b/>
      <sz val="11"/>
      <color theme="1"/>
      <name val="Calibri"/>
      <family val="2"/>
      <scheme val="minor"/>
    </font>
    <font>
      <b/>
      <sz val="14"/>
      <color theme="1"/>
      <name val="Calibri"/>
      <family val="2"/>
      <scheme val="minor"/>
    </font>
  </fonts>
  <fills count="9">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55"/>
        <bgColor indexed="64"/>
      </patternFill>
    </fill>
    <fill>
      <patternFill patternType="solid">
        <fgColor rgb="FFFFC000"/>
        <bgColor indexed="64"/>
      </patternFill>
    </fill>
    <fill>
      <patternFill patternType="solid">
        <fgColor rgb="FFF5F5DC"/>
        <bgColor indexed="64"/>
      </patternFill>
    </fill>
  </fills>
  <borders count="76">
    <border>
      <left/>
      <right/>
      <top/>
      <bottom/>
      <diagonal/>
    </border>
    <border>
      <left/>
      <right style="thin">
        <color indexed="55"/>
      </right>
      <top style="thin">
        <color indexed="55"/>
      </top>
      <bottom style="thin">
        <color indexed="55"/>
      </bottom>
      <diagonal/>
    </border>
    <border>
      <left/>
      <right style="thin">
        <color indexed="55"/>
      </right>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indexed="55"/>
      </bottom>
      <diagonal/>
    </border>
    <border>
      <left/>
      <right/>
      <top style="thin">
        <color indexed="55"/>
      </top>
      <bottom style="thin">
        <color indexed="55"/>
      </bottom>
      <diagonal/>
    </border>
    <border>
      <left/>
      <right/>
      <top style="medium">
        <color indexed="64"/>
      </top>
      <bottom style="thin">
        <color indexed="55"/>
      </bottom>
      <diagonal/>
    </border>
    <border>
      <left style="medium">
        <color indexed="64"/>
      </left>
      <right style="medium">
        <color indexed="64"/>
      </right>
      <top style="medium">
        <color indexed="64"/>
      </top>
      <bottom style="thin">
        <color indexed="55"/>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55"/>
      </bottom>
      <diagonal/>
    </border>
    <border>
      <left/>
      <right style="thin">
        <color indexed="55"/>
      </right>
      <top/>
      <bottom style="thin">
        <color indexed="55"/>
      </bottom>
      <diagonal/>
    </border>
    <border>
      <left/>
      <right style="thin">
        <color indexed="55"/>
      </right>
      <top style="medium">
        <color indexed="64"/>
      </top>
      <bottom style="thin">
        <color indexed="55"/>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55"/>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55"/>
      </right>
      <top style="thin">
        <color indexed="64"/>
      </top>
      <bottom style="thin">
        <color indexed="55"/>
      </bottom>
      <diagonal/>
    </border>
    <border>
      <left style="thin">
        <color indexed="64"/>
      </left>
      <right style="thin">
        <color indexed="55"/>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64"/>
      </left>
      <right style="thin">
        <color indexed="55"/>
      </right>
      <top style="thin">
        <color indexed="64"/>
      </top>
      <bottom style="thin">
        <color indexed="64"/>
      </bottom>
      <diagonal/>
    </border>
    <border>
      <left/>
      <right/>
      <top style="thin">
        <color indexed="64"/>
      </top>
      <bottom style="thin">
        <color indexed="55"/>
      </bottom>
      <diagonal/>
    </border>
    <border>
      <left/>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55"/>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55"/>
      </right>
      <top style="medium">
        <color indexed="64"/>
      </top>
      <bottom style="thin">
        <color indexed="55"/>
      </bottom>
      <diagonal/>
    </border>
    <border>
      <left/>
      <right style="medium">
        <color indexed="64"/>
      </right>
      <top style="medium">
        <color indexed="64"/>
      </top>
      <bottom style="thin">
        <color indexed="55"/>
      </bottom>
      <diagonal/>
    </border>
    <border>
      <left style="medium">
        <color indexed="64"/>
      </left>
      <right style="thin">
        <color indexed="55"/>
      </right>
      <top style="thin">
        <color indexed="55"/>
      </top>
      <bottom style="thin">
        <color indexed="55"/>
      </bottom>
      <diagonal/>
    </border>
    <border>
      <left/>
      <right style="medium">
        <color indexed="64"/>
      </right>
      <top style="thin">
        <color indexed="55"/>
      </top>
      <bottom style="thin">
        <color indexed="55"/>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double">
        <color indexed="64"/>
      </right>
      <top style="thick">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style="medium">
        <color indexed="64"/>
      </right>
      <top/>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s>
  <cellStyleXfs count="47">
    <xf numFmtId="0" fontId="0" fillId="0" borderId="0"/>
    <xf numFmtId="43" fontId="19" fillId="0" borderId="0" applyFont="0" applyFill="0" applyBorder="0" applyAlignment="0" applyProtection="0"/>
    <xf numFmtId="43" fontId="12"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2" fillId="0" borderId="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2" fillId="0" borderId="0"/>
    <xf numFmtId="0" fontId="17" fillId="0" borderId="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4" fillId="0" borderId="0" applyFont="0" applyFill="0" applyBorder="0" applyAlignment="0" applyProtection="0"/>
  </cellStyleXfs>
  <cellXfs count="299">
    <xf numFmtId="0" fontId="0" fillId="0" borderId="0" xfId="0"/>
    <xf numFmtId="37" fontId="8" fillId="2" borderId="1" xfId="15" applyNumberFormat="1" applyFont="1" applyFill="1" applyBorder="1" applyProtection="1">
      <protection locked="0"/>
    </xf>
    <xf numFmtId="0" fontId="5" fillId="0" borderId="0" xfId="15" applyFont="1" applyProtection="1">
      <protection hidden="1"/>
    </xf>
    <xf numFmtId="0" fontId="4" fillId="0" borderId="0" xfId="15" applyFont="1" applyProtection="1">
      <protection hidden="1"/>
    </xf>
    <xf numFmtId="0" fontId="10" fillId="0" borderId="0" xfId="15" applyFont="1" applyProtection="1">
      <protection hidden="1"/>
    </xf>
    <xf numFmtId="0" fontId="5" fillId="0" borderId="0" xfId="15" applyFont="1" applyBorder="1" applyProtection="1">
      <protection hidden="1"/>
    </xf>
    <xf numFmtId="0" fontId="5" fillId="0" borderId="0" xfId="15" applyFont="1" applyAlignment="1" applyProtection="1">
      <alignment horizontal="right"/>
      <protection hidden="1"/>
    </xf>
    <xf numFmtId="164" fontId="8" fillId="0" borderId="2" xfId="38" applyNumberFormat="1" applyFont="1" applyFill="1" applyBorder="1" applyProtection="1">
      <protection hidden="1"/>
    </xf>
    <xf numFmtId="0" fontId="5" fillId="0" borderId="0" xfId="15" applyFont="1" applyAlignment="1" applyProtection="1">
      <alignment vertical="center"/>
      <protection hidden="1"/>
    </xf>
    <xf numFmtId="0" fontId="5" fillId="0" borderId="3" xfId="15" applyFont="1" applyBorder="1" applyProtection="1">
      <protection hidden="1"/>
    </xf>
    <xf numFmtId="0" fontId="6" fillId="0" borderId="0" xfId="15" applyFont="1" applyBorder="1" applyProtection="1">
      <protection hidden="1"/>
    </xf>
    <xf numFmtId="0" fontId="4" fillId="3" borderId="4" xfId="15" applyFont="1" applyFill="1" applyBorder="1" applyAlignment="1" applyProtection="1">
      <alignment horizontal="centerContinuous"/>
      <protection hidden="1"/>
    </xf>
    <xf numFmtId="0" fontId="4" fillId="3" borderId="5" xfId="15" applyFont="1" applyFill="1" applyBorder="1" applyAlignment="1" applyProtection="1">
      <alignment horizontal="centerContinuous"/>
      <protection hidden="1"/>
    </xf>
    <xf numFmtId="0" fontId="4" fillId="0" borderId="0" xfId="26" applyFont="1" applyProtection="1">
      <protection hidden="1"/>
    </xf>
    <xf numFmtId="0" fontId="4" fillId="0" borderId="0" xfId="26" applyFont="1" applyAlignment="1" applyProtection="1">
      <alignment horizontal="right"/>
      <protection hidden="1"/>
    </xf>
    <xf numFmtId="0" fontId="5" fillId="0" borderId="0" xfId="26" applyFont="1" applyAlignment="1" applyProtection="1">
      <alignment horizontal="centerContinuous"/>
      <protection hidden="1"/>
    </xf>
    <xf numFmtId="0" fontId="9" fillId="0" borderId="0" xfId="26" applyFont="1" applyAlignment="1" applyProtection="1">
      <alignment horizontal="left"/>
      <protection hidden="1"/>
    </xf>
    <xf numFmtId="0" fontId="7" fillId="0" borderId="0" xfId="27" applyProtection="1">
      <protection hidden="1"/>
    </xf>
    <xf numFmtId="10" fontId="7" fillId="0" borderId="0" xfId="27" applyNumberFormat="1" applyProtection="1">
      <protection hidden="1"/>
    </xf>
    <xf numFmtId="0" fontId="15" fillId="0" borderId="0" xfId="27" applyFont="1" applyAlignment="1" applyProtection="1">
      <alignment wrapText="1"/>
      <protection hidden="1"/>
    </xf>
    <xf numFmtId="0" fontId="7" fillId="0" borderId="0" xfId="27" applyFont="1" applyAlignment="1" applyProtection="1">
      <alignment wrapText="1"/>
      <protection hidden="1"/>
    </xf>
    <xf numFmtId="0" fontId="14" fillId="0" borderId="0" xfId="27" applyFont="1" applyAlignment="1" applyProtection="1">
      <alignment horizontal="right"/>
      <protection hidden="1"/>
    </xf>
    <xf numFmtId="0" fontId="13" fillId="0" borderId="6" xfId="27" applyFont="1" applyBorder="1" applyAlignment="1" applyProtection="1">
      <alignment horizontal="center" wrapText="1"/>
      <protection hidden="1"/>
    </xf>
    <xf numFmtId="0" fontId="13" fillId="0" borderId="7" xfId="27" applyFont="1" applyBorder="1" applyAlignment="1" applyProtection="1">
      <alignment horizontal="center" wrapText="1"/>
      <protection hidden="1"/>
    </xf>
    <xf numFmtId="0" fontId="15" fillId="0" borderId="0" xfId="27" applyFont="1" applyAlignment="1" applyProtection="1">
      <alignment horizontal="left" wrapText="1"/>
      <protection hidden="1"/>
    </xf>
    <xf numFmtId="164" fontId="4" fillId="0" borderId="0" xfId="29" applyNumberFormat="1" applyFont="1" applyFill="1" applyBorder="1" applyProtection="1">
      <protection hidden="1"/>
    </xf>
    <xf numFmtId="0" fontId="9" fillId="0" borderId="0" xfId="31" applyFont="1" applyAlignment="1" applyProtection="1">
      <alignment horizontal="left"/>
      <protection hidden="1"/>
    </xf>
    <xf numFmtId="0" fontId="4" fillId="0" borderId="0" xfId="26" applyFont="1" applyFill="1" applyProtection="1">
      <protection hidden="1"/>
    </xf>
    <xf numFmtId="0" fontId="4" fillId="0" borderId="0" xfId="26" applyFont="1" applyFill="1" applyAlignment="1" applyProtection="1">
      <alignment horizontal="right"/>
      <protection hidden="1"/>
    </xf>
    <xf numFmtId="3" fontId="7" fillId="0" borderId="0" xfId="35" applyNumberFormat="1" applyFont="1" applyFill="1" applyBorder="1" applyAlignment="1" applyProtection="1">
      <alignment vertical="justify"/>
      <protection hidden="1"/>
    </xf>
    <xf numFmtId="0" fontId="16" fillId="0" borderId="0" xfId="29" applyFont="1" applyFill="1" applyBorder="1" applyAlignment="1" applyProtection="1">
      <alignment horizontal="center"/>
      <protection hidden="1"/>
    </xf>
    <xf numFmtId="0" fontId="4" fillId="0" borderId="0" xfId="29" applyFont="1" applyFill="1" applyBorder="1" applyProtection="1">
      <protection hidden="1"/>
    </xf>
    <xf numFmtId="0" fontId="13" fillId="0" borderId="0" xfId="27" applyFont="1" applyFill="1" applyBorder="1" applyAlignment="1" applyProtection="1">
      <alignment wrapText="1"/>
      <protection hidden="1"/>
    </xf>
    <xf numFmtId="0" fontId="15" fillId="0" borderId="0" xfId="29" applyFont="1" applyFill="1" applyBorder="1" applyAlignment="1" applyProtection="1">
      <alignment vertical="center" wrapText="1"/>
      <protection hidden="1"/>
    </xf>
    <xf numFmtId="0" fontId="10" fillId="0" borderId="0" xfId="27" applyFont="1" applyAlignment="1" applyProtection="1">
      <alignment horizontal="center" vertical="center"/>
      <protection hidden="1"/>
    </xf>
    <xf numFmtId="0" fontId="3" fillId="0" borderId="0" xfId="27" applyFont="1" applyProtection="1">
      <protection hidden="1"/>
    </xf>
    <xf numFmtId="37" fontId="8" fillId="2" borderId="8" xfId="15" applyNumberFormat="1" applyFont="1" applyFill="1" applyBorder="1" applyProtection="1">
      <protection locked="0"/>
    </xf>
    <xf numFmtId="37" fontId="8" fillId="2" borderId="9" xfId="15" applyNumberFormat="1" applyFont="1" applyFill="1" applyBorder="1" applyProtection="1">
      <protection locked="0"/>
    </xf>
    <xf numFmtId="37" fontId="8" fillId="2" borderId="10" xfId="15" applyNumberFormat="1" applyFont="1" applyFill="1" applyBorder="1" applyProtection="1">
      <protection locked="0"/>
    </xf>
    <xf numFmtId="37" fontId="8" fillId="0" borderId="11" xfId="15" applyNumberFormat="1" applyFont="1" applyBorder="1" applyProtection="1">
      <protection hidden="1"/>
    </xf>
    <xf numFmtId="0" fontId="7" fillId="0" borderId="0" xfId="27" applyBorder="1" applyProtection="1">
      <protection hidden="1"/>
    </xf>
    <xf numFmtId="0" fontId="15" fillId="0" borderId="0" xfId="27" applyFont="1" applyBorder="1" applyAlignment="1" applyProtection="1">
      <alignment wrapText="1"/>
      <protection hidden="1"/>
    </xf>
    <xf numFmtId="9" fontId="8" fillId="4" borderId="12" xfId="37" applyFont="1" applyFill="1" applyBorder="1" applyProtection="1">
      <protection hidden="1"/>
    </xf>
    <xf numFmtId="37" fontId="8" fillId="0" borderId="10" xfId="15" applyNumberFormat="1" applyFont="1" applyBorder="1" applyProtection="1">
      <protection hidden="1"/>
    </xf>
    <xf numFmtId="37" fontId="8" fillId="0" borderId="3" xfId="15" applyNumberFormat="1" applyFont="1" applyBorder="1" applyProtection="1">
      <protection hidden="1"/>
    </xf>
    <xf numFmtId="164" fontId="4" fillId="0" borderId="0" xfId="29" applyNumberFormat="1" applyFont="1" applyFill="1" applyBorder="1" applyAlignment="1" applyProtection="1">
      <alignment wrapText="1"/>
      <protection hidden="1"/>
    </xf>
    <xf numFmtId="0" fontId="8" fillId="0" borderId="0" xfId="0" applyFont="1" applyProtection="1"/>
    <xf numFmtId="0" fontId="5" fillId="0" borderId="0" xfId="0" applyFont="1" applyProtection="1"/>
    <xf numFmtId="0" fontId="8" fillId="0" borderId="0" xfId="0" applyFont="1" applyFill="1" applyBorder="1" applyProtection="1"/>
    <xf numFmtId="3" fontId="7" fillId="4" borderId="14" xfId="35" applyNumberFormat="1" applyFont="1" applyFill="1" applyBorder="1" applyAlignment="1" applyProtection="1">
      <alignment horizontal="center" vertical="center"/>
      <protection hidden="1"/>
    </xf>
    <xf numFmtId="3" fontId="7" fillId="2" borderId="15" xfId="35" applyNumberFormat="1" applyFont="1" applyFill="1" applyBorder="1" applyAlignment="1" applyProtection="1">
      <alignment horizontal="center" vertical="center"/>
      <protection locked="0"/>
    </xf>
    <xf numFmtId="0" fontId="0" fillId="0" borderId="0" xfId="0" applyProtection="1"/>
    <xf numFmtId="0" fontId="21" fillId="0" borderId="0" xfId="26" applyFont="1" applyProtection="1"/>
    <xf numFmtId="0" fontId="22" fillId="0" borderId="0" xfId="0" applyFont="1" applyProtection="1"/>
    <xf numFmtId="0" fontId="2" fillId="0" borderId="0" xfId="26" applyProtection="1"/>
    <xf numFmtId="0" fontId="4" fillId="0" borderId="0" xfId="26" applyFont="1" applyFill="1" applyBorder="1" applyAlignment="1" applyProtection="1">
      <alignment horizontal="right"/>
    </xf>
    <xf numFmtId="0" fontId="4" fillId="0" borderId="0" xfId="26" applyFont="1" applyAlignment="1" applyProtection="1">
      <alignment horizontal="right"/>
    </xf>
    <xf numFmtId="0" fontId="2" fillId="0" borderId="0" xfId="26" applyFill="1" applyProtection="1"/>
    <xf numFmtId="0" fontId="4" fillId="0" borderId="0" xfId="26" applyFont="1" applyFill="1" applyBorder="1" applyAlignment="1" applyProtection="1">
      <alignment horizontal="center"/>
    </xf>
    <xf numFmtId="0" fontId="4" fillId="0" borderId="0" xfId="26" applyFont="1" applyFill="1" applyAlignment="1" applyProtection="1">
      <alignment horizontal="right"/>
    </xf>
    <xf numFmtId="0" fontId="0" fillId="0" borderId="0" xfId="0" applyFill="1" applyProtection="1"/>
    <xf numFmtId="0" fontId="0" fillId="0" borderId="16" xfId="0" applyBorder="1" applyAlignment="1" applyProtection="1">
      <alignment horizontal="center"/>
    </xf>
    <xf numFmtId="0" fontId="0" fillId="0" borderId="16" xfId="0" applyBorder="1" applyAlignment="1" applyProtection="1">
      <alignment horizontal="center" wrapText="1"/>
    </xf>
    <xf numFmtId="0" fontId="23" fillId="0" borderId="0" xfId="0" applyFont="1" applyAlignment="1" applyProtection="1">
      <alignment horizontal="left"/>
    </xf>
    <xf numFmtId="0" fontId="0" fillId="0" borderId="17" xfId="0" applyBorder="1" applyAlignment="1" applyProtection="1">
      <alignment horizontal="center"/>
    </xf>
    <xf numFmtId="0" fontId="0" fillId="0" borderId="18" xfId="0" applyBorder="1" applyAlignment="1" applyProtection="1">
      <alignment horizontal="center"/>
    </xf>
    <xf numFmtId="0" fontId="0" fillId="0" borderId="18" xfId="0" applyBorder="1" applyAlignment="1" applyProtection="1">
      <alignment horizontal="center" wrapText="1"/>
    </xf>
    <xf numFmtId="0" fontId="0" fillId="0" borderId="0" xfId="0" applyBorder="1" applyProtection="1"/>
    <xf numFmtId="0" fontId="0" fillId="0" borderId="17" xfId="0" applyBorder="1" applyAlignment="1" applyProtection="1">
      <alignment horizontal="center" wrapText="1"/>
    </xf>
    <xf numFmtId="0" fontId="0" fillId="0" borderId="0" xfId="0" applyAlignment="1" applyProtection="1">
      <alignment horizontal="left"/>
    </xf>
    <xf numFmtId="0" fontId="0" fillId="0" borderId="0" xfId="0" applyAlignment="1" applyProtection="1">
      <alignment horizontal="right"/>
    </xf>
    <xf numFmtId="17" fontId="0" fillId="0" borderId="0" xfId="0" applyNumberFormat="1" applyProtection="1"/>
    <xf numFmtId="17" fontId="23" fillId="0" borderId="0" xfId="0" quotePrefix="1" applyNumberFormat="1" applyFont="1" applyAlignment="1" applyProtection="1">
      <alignment horizontal="left"/>
    </xf>
    <xf numFmtId="165" fontId="19" fillId="0" borderId="17" xfId="1" applyNumberFormat="1" applyFont="1" applyBorder="1" applyAlignment="1" applyProtection="1">
      <alignment horizontal="center"/>
    </xf>
    <xf numFmtId="165" fontId="19" fillId="0" borderId="17" xfId="1" applyNumberFormat="1" applyFont="1" applyBorder="1" applyProtection="1"/>
    <xf numFmtId="165" fontId="19" fillId="0" borderId="17" xfId="1" applyNumberFormat="1" applyFont="1" applyFill="1" applyBorder="1" applyAlignment="1" applyProtection="1">
      <alignment horizontal="center"/>
    </xf>
    <xf numFmtId="165" fontId="19" fillId="0" borderId="0" xfId="1" applyNumberFormat="1" applyFont="1" applyAlignment="1" applyProtection="1">
      <alignment horizontal="center"/>
    </xf>
    <xf numFmtId="165" fontId="19" fillId="0" borderId="0" xfId="1" applyNumberFormat="1" applyFont="1" applyAlignment="1" applyProtection="1">
      <alignment horizontal="center" wrapText="1"/>
    </xf>
    <xf numFmtId="165" fontId="19" fillId="0" borderId="0" xfId="1" applyNumberFormat="1" applyFont="1" applyBorder="1" applyProtection="1"/>
    <xf numFmtId="17" fontId="0" fillId="0" borderId="0" xfId="0" applyNumberFormat="1" applyAlignment="1" applyProtection="1">
      <alignment horizontal="center"/>
    </xf>
    <xf numFmtId="0" fontId="18" fillId="0" borderId="0" xfId="36" applyFont="1" applyFill="1" applyBorder="1" applyAlignment="1" applyProtection="1">
      <alignment wrapText="1"/>
    </xf>
    <xf numFmtId="0" fontId="9" fillId="0" borderId="0" xfId="26" applyFont="1" applyProtection="1"/>
    <xf numFmtId="0" fontId="2" fillId="0" borderId="0" xfId="15" applyProtection="1"/>
    <xf numFmtId="37" fontId="8" fillId="0" borderId="21" xfId="15" applyNumberFormat="1" applyFont="1" applyFill="1" applyBorder="1" applyProtection="1"/>
    <xf numFmtId="37" fontId="8" fillId="0" borderId="8" xfId="15" applyNumberFormat="1" applyFont="1" applyFill="1" applyBorder="1" applyProtection="1"/>
    <xf numFmtId="37" fontId="8" fillId="0" borderId="22" xfId="15" applyNumberFormat="1" applyFont="1" applyFill="1" applyBorder="1" applyProtection="1"/>
    <xf numFmtId="37" fontId="8" fillId="0" borderId="10" xfId="15" applyNumberFormat="1" applyFont="1" applyFill="1" applyBorder="1" applyProtection="1"/>
    <xf numFmtId="0" fontId="7" fillId="0" borderId="0" xfId="27" applyProtection="1"/>
    <xf numFmtId="3" fontId="19" fillId="4" borderId="30" xfId="1" applyNumberFormat="1" applyFont="1" applyFill="1" applyBorder="1" applyAlignment="1" applyProtection="1">
      <alignment horizontal="center"/>
    </xf>
    <xf numFmtId="3" fontId="19" fillId="4" borderId="24" xfId="1" applyNumberFormat="1" applyFont="1" applyFill="1" applyBorder="1" applyAlignment="1" applyProtection="1">
      <alignment horizontal="center"/>
    </xf>
    <xf numFmtId="3" fontId="19" fillId="4" borderId="31" xfId="1" applyNumberFormat="1" applyFont="1" applyFill="1" applyBorder="1" applyAlignment="1" applyProtection="1">
      <alignment horizontal="center"/>
    </xf>
    <xf numFmtId="3" fontId="19" fillId="4" borderId="32" xfId="1" applyNumberFormat="1" applyFont="1" applyFill="1" applyBorder="1" applyAlignment="1" applyProtection="1">
      <alignment horizontal="center"/>
    </xf>
    <xf numFmtId="3" fontId="19" fillId="0" borderId="24" xfId="1" applyNumberFormat="1" applyFont="1" applyFill="1" applyBorder="1" applyAlignment="1" applyProtection="1">
      <alignment horizontal="center"/>
    </xf>
    <xf numFmtId="3" fontId="0" fillId="0" borderId="0" xfId="0" applyNumberFormat="1" applyProtection="1"/>
    <xf numFmtId="3" fontId="19" fillId="0" borderId="24" xfId="1" applyNumberFormat="1" applyFont="1" applyBorder="1" applyAlignment="1" applyProtection="1">
      <alignment horizontal="center"/>
    </xf>
    <xf numFmtId="3" fontId="19" fillId="0" borderId="24" xfId="1" applyNumberFormat="1" applyFont="1" applyBorder="1" applyProtection="1"/>
    <xf numFmtId="3" fontId="19" fillId="0" borderId="16" xfId="1" applyNumberFormat="1" applyFont="1" applyFill="1" applyBorder="1" applyAlignment="1" applyProtection="1">
      <alignment horizontal="center"/>
    </xf>
    <xf numFmtId="3" fontId="19" fillId="4" borderId="33" xfId="1" applyNumberFormat="1" applyFont="1" applyFill="1" applyBorder="1" applyAlignment="1" applyProtection="1">
      <alignment horizontal="center"/>
    </xf>
    <xf numFmtId="3" fontId="19" fillId="4" borderId="16" xfId="1" applyNumberFormat="1" applyFont="1" applyFill="1" applyBorder="1" applyAlignment="1" applyProtection="1">
      <alignment horizontal="center"/>
    </xf>
    <xf numFmtId="3" fontId="0" fillId="0" borderId="0" xfId="0" applyNumberFormat="1" applyAlignment="1" applyProtection="1">
      <alignment horizontal="center"/>
    </xf>
    <xf numFmtId="3" fontId="0" fillId="0" borderId="0" xfId="0" applyNumberFormat="1" applyAlignment="1" applyProtection="1">
      <alignment horizontal="center" wrapText="1"/>
    </xf>
    <xf numFmtId="3" fontId="19" fillId="0" borderId="17" xfId="1" applyNumberFormat="1" applyFont="1" applyBorder="1" applyAlignment="1" applyProtection="1">
      <alignment horizontal="center"/>
    </xf>
    <xf numFmtId="3" fontId="0" fillId="0" borderId="0" xfId="0" applyNumberFormat="1" applyBorder="1" applyProtection="1"/>
    <xf numFmtId="3" fontId="19" fillId="0" borderId="17" xfId="1" applyNumberFormat="1" applyFont="1" applyBorder="1" applyProtection="1"/>
    <xf numFmtId="3" fontId="19" fillId="2" borderId="16" xfId="1" applyNumberFormat="1" applyFont="1" applyFill="1" applyBorder="1" applyAlignment="1" applyProtection="1">
      <alignment horizontal="center"/>
      <protection locked="0"/>
    </xf>
    <xf numFmtId="3" fontId="19" fillId="0" borderId="34" xfId="1" applyNumberFormat="1" applyFont="1" applyBorder="1" applyProtection="1"/>
    <xf numFmtId="3" fontId="19" fillId="0" borderId="17" xfId="1" applyNumberFormat="1" applyFont="1" applyFill="1" applyBorder="1" applyAlignment="1" applyProtection="1">
      <alignment horizontal="center"/>
    </xf>
    <xf numFmtId="3" fontId="19" fillId="0" borderId="34" xfId="1" applyNumberFormat="1" applyFont="1" applyBorder="1" applyAlignment="1" applyProtection="1">
      <alignment horizontal="center"/>
    </xf>
    <xf numFmtId="3" fontId="19" fillId="0" borderId="0" xfId="1" applyNumberFormat="1" applyFont="1" applyProtection="1"/>
    <xf numFmtId="3" fontId="19" fillId="0" borderId="0" xfId="1" applyNumberFormat="1" applyFont="1" applyAlignment="1" applyProtection="1">
      <alignment horizontal="center"/>
    </xf>
    <xf numFmtId="3" fontId="19" fillId="0" borderId="0" xfId="1" applyNumberFormat="1" applyFont="1" applyAlignment="1" applyProtection="1">
      <alignment horizontal="center" wrapText="1"/>
    </xf>
    <xf numFmtId="3" fontId="19" fillId="0" borderId="0" xfId="1" applyNumberFormat="1" applyFont="1" applyBorder="1" applyProtection="1"/>
    <xf numFmtId="3" fontId="19" fillId="0" borderId="17" xfId="1" applyNumberFormat="1" applyFont="1" applyBorder="1" applyAlignment="1" applyProtection="1">
      <alignment horizontal="center" wrapText="1"/>
    </xf>
    <xf numFmtId="3" fontId="19" fillId="3" borderId="16" xfId="1" applyNumberFormat="1" applyFont="1" applyFill="1" applyBorder="1" applyAlignment="1" applyProtection="1">
      <alignment horizontal="center"/>
    </xf>
    <xf numFmtId="3" fontId="19" fillId="3" borderId="19" xfId="1" applyNumberFormat="1" applyFont="1" applyFill="1" applyBorder="1" applyAlignment="1" applyProtection="1">
      <alignment horizontal="center"/>
    </xf>
    <xf numFmtId="3" fontId="19" fillId="3" borderId="20" xfId="1" applyNumberFormat="1" applyFont="1" applyFill="1" applyBorder="1" applyAlignment="1" applyProtection="1">
      <alignment horizontal="center"/>
    </xf>
    <xf numFmtId="3" fontId="19" fillId="0" borderId="16" xfId="1" applyNumberFormat="1" applyFont="1" applyBorder="1" applyAlignment="1" applyProtection="1">
      <alignment horizontal="center"/>
    </xf>
    <xf numFmtId="3" fontId="19" fillId="0" borderId="16" xfId="1" applyNumberFormat="1" applyFont="1" applyBorder="1" applyProtection="1"/>
    <xf numFmtId="3" fontId="0" fillId="0" borderId="35" xfId="0" applyNumberFormat="1" applyBorder="1" applyAlignment="1" applyProtection="1">
      <alignment horizontal="center" wrapText="1"/>
    </xf>
    <xf numFmtId="17" fontId="4" fillId="5" borderId="39" xfId="15" applyNumberFormat="1" applyFont="1" applyFill="1" applyBorder="1" applyAlignment="1" applyProtection="1">
      <alignment horizontal="center" vertical="center" wrapText="1"/>
      <protection hidden="1"/>
    </xf>
    <xf numFmtId="37" fontId="8" fillId="0" borderId="43" xfId="15" applyNumberFormat="1" applyFont="1" applyBorder="1" applyProtection="1">
      <protection hidden="1"/>
    </xf>
    <xf numFmtId="9" fontId="8" fillId="4" borderId="43" xfId="37" applyFont="1" applyFill="1" applyBorder="1" applyProtection="1">
      <protection hidden="1"/>
    </xf>
    <xf numFmtId="0" fontId="4" fillId="3" borderId="44" xfId="15" applyFont="1" applyFill="1" applyBorder="1" applyAlignment="1" applyProtection="1">
      <alignment horizontal="centerContinuous"/>
      <protection hidden="1"/>
    </xf>
    <xf numFmtId="0" fontId="4" fillId="3" borderId="45" xfId="15" applyFont="1" applyFill="1" applyBorder="1" applyAlignment="1" applyProtection="1">
      <alignment horizontal="centerContinuous"/>
      <protection hidden="1"/>
    </xf>
    <xf numFmtId="9" fontId="8" fillId="4" borderId="37" xfId="37" applyFont="1" applyFill="1" applyBorder="1" applyProtection="1">
      <protection hidden="1"/>
    </xf>
    <xf numFmtId="37" fontId="8" fillId="2" borderId="46" xfId="15" applyNumberFormat="1" applyFont="1" applyFill="1" applyBorder="1" applyProtection="1">
      <protection locked="0"/>
    </xf>
    <xf numFmtId="37" fontId="8" fillId="2" borderId="22" xfId="15" applyNumberFormat="1" applyFont="1" applyFill="1" applyBorder="1" applyProtection="1">
      <protection locked="0"/>
    </xf>
    <xf numFmtId="37" fontId="8" fillId="2" borderId="47" xfId="15" applyNumberFormat="1" applyFont="1" applyFill="1" applyBorder="1" applyProtection="1">
      <protection locked="0"/>
    </xf>
    <xf numFmtId="37" fontId="8" fillId="2" borderId="48" xfId="15" applyNumberFormat="1" applyFont="1" applyFill="1" applyBorder="1" applyProtection="1">
      <protection locked="0"/>
    </xf>
    <xf numFmtId="37" fontId="8" fillId="2" borderId="49" xfId="15" applyNumberFormat="1" applyFont="1" applyFill="1" applyBorder="1" applyProtection="1">
      <protection locked="0"/>
    </xf>
    <xf numFmtId="164" fontId="24" fillId="0" borderId="0" xfId="37" applyNumberFormat="1" applyFont="1" applyProtection="1"/>
    <xf numFmtId="17" fontId="4" fillId="5" borderId="29" xfId="15" applyNumberFormat="1" applyFont="1" applyFill="1" applyBorder="1" applyAlignment="1" applyProtection="1">
      <alignment horizontal="center" vertical="top" wrapText="1"/>
      <protection hidden="1"/>
    </xf>
    <xf numFmtId="0" fontId="13" fillId="0" borderId="39" xfId="27" applyFont="1" applyBorder="1" applyAlignment="1" applyProtection="1">
      <alignment horizontal="center" vertical="center" wrapText="1"/>
      <protection hidden="1"/>
    </xf>
    <xf numFmtId="0" fontId="13" fillId="0" borderId="29" xfId="27" applyFont="1" applyBorder="1" applyAlignment="1" applyProtection="1">
      <alignment horizontal="center" vertical="center" wrapText="1"/>
      <protection hidden="1"/>
    </xf>
    <xf numFmtId="0" fontId="13" fillId="0" borderId="51" xfId="0" applyFont="1" applyFill="1" applyBorder="1" applyAlignment="1" applyProtection="1">
      <alignment horizontal="center" wrapText="1"/>
    </xf>
    <xf numFmtId="0" fontId="13" fillId="0" borderId="50" xfId="0" applyFont="1" applyFill="1" applyBorder="1" applyAlignment="1" applyProtection="1">
      <alignment horizontal="center" wrapText="1"/>
    </xf>
    <xf numFmtId="0" fontId="2" fillId="0" borderId="0" xfId="0" applyFont="1" applyFill="1" applyBorder="1" applyProtection="1"/>
    <xf numFmtId="0" fontId="25" fillId="0" borderId="0" xfId="0" applyFont="1" applyProtection="1"/>
    <xf numFmtId="0" fontId="26" fillId="0" borderId="0" xfId="0" applyFont="1" applyProtection="1"/>
    <xf numFmtId="164" fontId="19" fillId="4" borderId="16" xfId="37" applyNumberFormat="1" applyFont="1" applyFill="1" applyBorder="1" applyAlignment="1" applyProtection="1">
      <alignment horizontal="center"/>
    </xf>
    <xf numFmtId="164" fontId="19" fillId="3" borderId="16" xfId="37" applyNumberFormat="1" applyFont="1" applyFill="1" applyBorder="1" applyAlignment="1" applyProtection="1">
      <alignment horizontal="center"/>
    </xf>
    <xf numFmtId="164" fontId="19" fillId="3" borderId="19" xfId="1" applyNumberFormat="1" applyFont="1" applyFill="1" applyBorder="1" applyAlignment="1" applyProtection="1">
      <alignment horizontal="center"/>
    </xf>
    <xf numFmtId="164" fontId="19" fillId="0" borderId="24" xfId="37" applyNumberFormat="1" applyFont="1" applyBorder="1" applyAlignment="1" applyProtection="1">
      <alignment horizontal="center"/>
    </xf>
    <xf numFmtId="164" fontId="19" fillId="0" borderId="0" xfId="1" applyNumberFormat="1" applyFont="1" applyProtection="1"/>
    <xf numFmtId="164" fontId="19" fillId="0" borderId="24" xfId="37" applyNumberFormat="1" applyFont="1" applyBorder="1" applyProtection="1"/>
    <xf numFmtId="164" fontId="19" fillId="3" borderId="20" xfId="1" applyNumberFormat="1" applyFont="1" applyFill="1" applyBorder="1" applyAlignment="1" applyProtection="1">
      <alignment horizontal="center"/>
    </xf>
    <xf numFmtId="164" fontId="19" fillId="0" borderId="16" xfId="37" applyNumberFormat="1" applyFont="1" applyBorder="1" applyAlignment="1" applyProtection="1">
      <alignment horizontal="center"/>
    </xf>
    <xf numFmtId="164" fontId="19" fillId="0" borderId="16" xfId="37" applyNumberFormat="1" applyFont="1" applyBorder="1" applyProtection="1"/>
    <xf numFmtId="0" fontId="3" fillId="0" borderId="23" xfId="0" applyFont="1" applyBorder="1" applyAlignment="1" applyProtection="1">
      <alignment horizontal="center" wrapText="1"/>
    </xf>
    <xf numFmtId="0" fontId="3" fillId="0" borderId="23" xfId="0" applyFont="1" applyBorder="1" applyAlignment="1" applyProtection="1">
      <alignment horizontal="center"/>
    </xf>
    <xf numFmtId="17" fontId="0" fillId="0" borderId="52" xfId="0" applyNumberFormat="1" applyBorder="1" applyProtection="1"/>
    <xf numFmtId="9" fontId="0" fillId="0" borderId="52" xfId="0" applyNumberFormat="1" applyBorder="1" applyAlignment="1" applyProtection="1">
      <alignment horizontal="center"/>
    </xf>
    <xf numFmtId="0" fontId="24" fillId="0" borderId="52" xfId="1" applyNumberFormat="1" applyFont="1" applyBorder="1" applyAlignment="1" applyProtection="1">
      <alignment horizontal="center" vertical="center"/>
    </xf>
    <xf numFmtId="164" fontId="0" fillId="0" borderId="52" xfId="0" applyNumberFormat="1" applyBorder="1" applyAlignment="1" applyProtection="1">
      <alignment horizontal="center"/>
    </xf>
    <xf numFmtId="0" fontId="0" fillId="0" borderId="52" xfId="0" applyBorder="1" applyAlignment="1" applyProtection="1">
      <alignment horizontal="center"/>
    </xf>
    <xf numFmtId="17" fontId="0" fillId="0" borderId="16" xfId="0" applyNumberFormat="1" applyBorder="1" applyProtection="1"/>
    <xf numFmtId="9" fontId="0" fillId="0" borderId="16" xfId="0" applyNumberFormat="1" applyBorder="1" applyAlignment="1" applyProtection="1">
      <alignment horizontal="center"/>
    </xf>
    <xf numFmtId="0" fontId="24" fillId="0" borderId="16" xfId="1" applyNumberFormat="1" applyFont="1" applyBorder="1" applyAlignment="1" applyProtection="1">
      <alignment horizontal="center" vertical="center"/>
    </xf>
    <xf numFmtId="164" fontId="0" fillId="0" borderId="16" xfId="0" applyNumberFormat="1" applyBorder="1" applyAlignment="1" applyProtection="1">
      <alignment horizontal="center"/>
    </xf>
    <xf numFmtId="17" fontId="0" fillId="0" borderId="26" xfId="0" applyNumberFormat="1" applyBorder="1" applyProtection="1"/>
    <xf numFmtId="9" fontId="0" fillId="0" borderId="26" xfId="0" applyNumberFormat="1" applyBorder="1" applyAlignment="1" applyProtection="1">
      <alignment horizontal="center"/>
    </xf>
    <xf numFmtId="0" fontId="24" fillId="0" borderId="26" xfId="1" applyNumberFormat="1" applyFont="1" applyBorder="1" applyAlignment="1" applyProtection="1">
      <alignment horizontal="center" vertical="center"/>
    </xf>
    <xf numFmtId="164" fontId="0" fillId="0" borderId="26" xfId="0" applyNumberFormat="1" applyBorder="1" applyAlignment="1" applyProtection="1">
      <alignment horizontal="center"/>
    </xf>
    <xf numFmtId="0" fontId="0" fillId="0" borderId="26" xfId="0" applyBorder="1" applyAlignment="1" applyProtection="1">
      <alignment horizontal="center"/>
    </xf>
    <xf numFmtId="0" fontId="0" fillId="0" borderId="52" xfId="0" applyNumberFormat="1" applyBorder="1" applyAlignment="1" applyProtection="1">
      <alignment horizontal="center"/>
    </xf>
    <xf numFmtId="0" fontId="0" fillId="0" borderId="16" xfId="0" applyNumberFormat="1" applyBorder="1" applyAlignment="1" applyProtection="1">
      <alignment horizontal="center"/>
    </xf>
    <xf numFmtId="0" fontId="0" fillId="0" borderId="26" xfId="0" applyNumberFormat="1" applyBorder="1" applyAlignment="1" applyProtection="1">
      <alignment horizontal="center"/>
    </xf>
    <xf numFmtId="37" fontId="0" fillId="0" borderId="52" xfId="0" applyNumberFormat="1" applyBorder="1" applyAlignment="1" applyProtection="1">
      <alignment horizontal="center"/>
    </xf>
    <xf numFmtId="37" fontId="0" fillId="0" borderId="16" xfId="0" applyNumberFormat="1" applyBorder="1" applyAlignment="1" applyProtection="1">
      <alignment horizontal="center"/>
    </xf>
    <xf numFmtId="37" fontId="0" fillId="0" borderId="26" xfId="0" applyNumberFormat="1" applyBorder="1" applyAlignment="1" applyProtection="1">
      <alignment horizontal="center"/>
    </xf>
    <xf numFmtId="164" fontId="0" fillId="0" borderId="38" xfId="0" applyNumberFormat="1" applyBorder="1" applyAlignment="1" applyProtection="1">
      <alignment horizontal="center"/>
    </xf>
    <xf numFmtId="164" fontId="0" fillId="0" borderId="36" xfId="0" applyNumberFormat="1" applyBorder="1" applyAlignment="1" applyProtection="1">
      <alignment horizontal="center"/>
    </xf>
    <xf numFmtId="0" fontId="2" fillId="0" borderId="0" xfId="0" applyFont="1" applyBorder="1" applyAlignment="1" applyProtection="1">
      <alignment horizontal="center" vertical="center"/>
    </xf>
    <xf numFmtId="17" fontId="0" fillId="0" borderId="0" xfId="0" applyNumberFormat="1" applyBorder="1" applyProtection="1"/>
    <xf numFmtId="9" fontId="0" fillId="0" borderId="0" xfId="0" applyNumberFormat="1" applyBorder="1" applyAlignment="1" applyProtection="1">
      <alignment horizontal="center"/>
    </xf>
    <xf numFmtId="37" fontId="0" fillId="0" borderId="0" xfId="0" applyNumberFormat="1" applyBorder="1" applyAlignment="1" applyProtection="1">
      <alignment horizontal="center"/>
    </xf>
    <xf numFmtId="10" fontId="0" fillId="0" borderId="0" xfId="0" applyNumberFormat="1" applyBorder="1" applyAlignment="1" applyProtection="1">
      <alignment horizontal="center"/>
    </xf>
    <xf numFmtId="0" fontId="0" fillId="0" borderId="0" xfId="0" applyBorder="1" applyAlignment="1" applyProtection="1">
      <alignment horizontal="center"/>
    </xf>
    <xf numFmtId="37" fontId="24" fillId="0" borderId="52" xfId="1" applyNumberFormat="1" applyFont="1" applyBorder="1" applyAlignment="1" applyProtection="1">
      <alignment horizontal="center" vertical="center"/>
    </xf>
    <xf numFmtId="10" fontId="0" fillId="0" borderId="52" xfId="0" applyNumberFormat="1" applyBorder="1" applyAlignment="1" applyProtection="1">
      <alignment horizontal="center"/>
    </xf>
    <xf numFmtId="37" fontId="24" fillId="0" borderId="16" xfId="1" applyNumberFormat="1" applyFont="1" applyBorder="1" applyAlignment="1" applyProtection="1">
      <alignment horizontal="center" vertical="center"/>
    </xf>
    <xf numFmtId="10" fontId="0" fillId="0" borderId="16" xfId="0" applyNumberFormat="1" applyBorder="1" applyAlignment="1" applyProtection="1">
      <alignment horizontal="center"/>
    </xf>
    <xf numFmtId="37" fontId="24" fillId="0" borderId="26" xfId="1" applyNumberFormat="1" applyFont="1" applyBorder="1" applyAlignment="1" applyProtection="1">
      <alignment horizontal="center" vertical="center"/>
    </xf>
    <xf numFmtId="10" fontId="0" fillId="0" borderId="26" xfId="0" applyNumberFormat="1" applyBorder="1" applyAlignment="1" applyProtection="1">
      <alignment horizontal="center"/>
    </xf>
    <xf numFmtId="9" fontId="0" fillId="0" borderId="38" xfId="0" applyNumberFormat="1" applyBorder="1" applyAlignment="1" applyProtection="1">
      <alignment horizontal="center"/>
    </xf>
    <xf numFmtId="37" fontId="0" fillId="0" borderId="38" xfId="0" applyNumberFormat="1" applyBorder="1" applyAlignment="1" applyProtection="1">
      <alignment horizontal="center"/>
    </xf>
    <xf numFmtId="10" fontId="0" fillId="0" borderId="38" xfId="0" applyNumberFormat="1" applyBorder="1" applyAlignment="1" applyProtection="1">
      <alignment horizontal="center"/>
    </xf>
    <xf numFmtId="9" fontId="0" fillId="0" borderId="36" xfId="0" applyNumberFormat="1" applyBorder="1" applyAlignment="1" applyProtection="1">
      <alignment horizontal="center"/>
    </xf>
    <xf numFmtId="37" fontId="0" fillId="0" borderId="36" xfId="0" applyNumberFormat="1" applyBorder="1" applyAlignment="1" applyProtection="1">
      <alignment horizontal="center"/>
    </xf>
    <xf numFmtId="10" fontId="0" fillId="0" borderId="36" xfId="0" applyNumberFormat="1" applyBorder="1" applyAlignment="1" applyProtection="1">
      <alignment horizontal="center"/>
    </xf>
    <xf numFmtId="17" fontId="0" fillId="0" borderId="38" xfId="0" applyNumberFormat="1" applyBorder="1" applyProtection="1"/>
    <xf numFmtId="0" fontId="0" fillId="0" borderId="38" xfId="0" applyBorder="1" applyAlignment="1" applyProtection="1">
      <alignment horizontal="center"/>
    </xf>
    <xf numFmtId="17" fontId="0" fillId="0" borderId="23" xfId="0" applyNumberFormat="1" applyBorder="1" applyProtection="1"/>
    <xf numFmtId="9" fontId="0" fillId="0" borderId="19" xfId="0" applyNumberFormat="1" applyBorder="1" applyAlignment="1" applyProtection="1">
      <alignment horizontal="center"/>
    </xf>
    <xf numFmtId="37" fontId="0" fillId="0" borderId="19" xfId="0" applyNumberFormat="1" applyBorder="1" applyAlignment="1" applyProtection="1">
      <alignment horizontal="center"/>
    </xf>
    <xf numFmtId="10" fontId="0" fillId="0" borderId="19" xfId="0" applyNumberFormat="1" applyBorder="1" applyAlignment="1" applyProtection="1">
      <alignment horizontal="center"/>
    </xf>
    <xf numFmtId="0" fontId="0" fillId="0" borderId="23" xfId="0" applyBorder="1" applyAlignment="1" applyProtection="1">
      <alignment horizontal="center"/>
    </xf>
    <xf numFmtId="0" fontId="0" fillId="0" borderId="53" xfId="0" applyBorder="1" applyAlignment="1" applyProtection="1">
      <alignment horizontal="left" vertical="top" wrapText="1"/>
    </xf>
    <xf numFmtId="0" fontId="0" fillId="0" borderId="50" xfId="0" applyBorder="1" applyAlignment="1" applyProtection="1">
      <alignment horizontal="left" vertical="top" wrapText="1"/>
    </xf>
    <xf numFmtId="0" fontId="0" fillId="0" borderId="27" xfId="0" applyBorder="1" applyAlignment="1" applyProtection="1">
      <alignment horizontal="left" vertical="top" wrapText="1"/>
    </xf>
    <xf numFmtId="0" fontId="0" fillId="0" borderId="61" xfId="0" applyBorder="1" applyAlignment="1" applyProtection="1">
      <alignment horizontal="left" vertical="top" wrapText="1"/>
    </xf>
    <xf numFmtId="0" fontId="0" fillId="0" borderId="60" xfId="0" applyBorder="1" applyAlignment="1" applyProtection="1">
      <alignment horizontal="left" vertical="top" wrapText="1"/>
    </xf>
    <xf numFmtId="0" fontId="4" fillId="7" borderId="23" xfId="0" applyFont="1" applyFill="1" applyBorder="1" applyAlignment="1" applyProtection="1">
      <alignment horizontal="center" wrapText="1"/>
    </xf>
    <xf numFmtId="0" fontId="20" fillId="0" borderId="0" xfId="36" applyFont="1" applyFill="1" applyBorder="1" applyAlignment="1">
      <alignment wrapText="1"/>
    </xf>
    <xf numFmtId="0" fontId="20" fillId="0" borderId="0" xfId="36" applyFont="1" applyFill="1" applyBorder="1" applyAlignment="1">
      <alignment horizontal="center"/>
    </xf>
    <xf numFmtId="0" fontId="0" fillId="0" borderId="0" xfId="0" applyAlignment="1" applyProtection="1">
      <alignment wrapText="1"/>
    </xf>
    <xf numFmtId="0" fontId="2" fillId="0" borderId="0" xfId="26" applyAlignment="1" applyProtection="1">
      <alignment wrapText="1"/>
    </xf>
    <xf numFmtId="0" fontId="4" fillId="2" borderId="35" xfId="26" applyFont="1" applyFill="1" applyBorder="1" applyAlignment="1" applyProtection="1">
      <alignment horizontal="center" wrapText="1"/>
      <protection locked="0"/>
    </xf>
    <xf numFmtId="0" fontId="4" fillId="0" borderId="0" xfId="26" applyFont="1" applyFill="1" applyBorder="1" applyAlignment="1" applyProtection="1">
      <alignment horizontal="center" wrapText="1"/>
      <protection locked="0"/>
    </xf>
    <xf numFmtId="0" fontId="0" fillId="0" borderId="0" xfId="0" applyBorder="1" applyAlignment="1" applyProtection="1">
      <alignment horizontal="left" wrapText="1"/>
    </xf>
    <xf numFmtId="0" fontId="0" fillId="0" borderId="62" xfId="0" applyBorder="1" applyProtection="1"/>
    <xf numFmtId="0" fontId="0" fillId="0" borderId="63" xfId="0" applyBorder="1" applyProtection="1"/>
    <xf numFmtId="0" fontId="0" fillId="0" borderId="64" xfId="0" applyBorder="1" applyProtection="1"/>
    <xf numFmtId="0" fontId="0" fillId="0" borderId="59" xfId="0" applyBorder="1" applyProtection="1">
      <protection locked="0"/>
    </xf>
    <xf numFmtId="0" fontId="0" fillId="0" borderId="65" xfId="0" applyBorder="1" applyProtection="1">
      <protection locked="0"/>
    </xf>
    <xf numFmtId="0" fontId="0" fillId="0" borderId="16" xfId="0" applyBorder="1" applyProtection="1">
      <protection locked="0"/>
    </xf>
    <xf numFmtId="0" fontId="0" fillId="0" borderId="66" xfId="0" applyBorder="1" applyProtection="1">
      <protection locked="0"/>
    </xf>
    <xf numFmtId="0" fontId="0" fillId="0" borderId="67" xfId="0" applyBorder="1" applyProtection="1">
      <protection locked="0"/>
    </xf>
    <xf numFmtId="0" fontId="0" fillId="0" borderId="38" xfId="0" applyBorder="1" applyProtection="1">
      <protection locked="0"/>
    </xf>
    <xf numFmtId="0" fontId="0" fillId="0" borderId="28" xfId="0" applyBorder="1" applyProtection="1">
      <protection locked="0"/>
    </xf>
    <xf numFmtId="0" fontId="0" fillId="0" borderId="68" xfId="0" applyBorder="1" applyProtection="1">
      <protection locked="0"/>
    </xf>
    <xf numFmtId="0" fontId="0" fillId="0" borderId="26" xfId="0" applyBorder="1" applyProtection="1">
      <protection locked="0"/>
    </xf>
    <xf numFmtId="0" fontId="28" fillId="0" borderId="41" xfId="0" applyFont="1" applyBorder="1" applyAlignment="1" applyProtection="1">
      <alignment horizontal="center" vertical="center" wrapText="1"/>
    </xf>
    <xf numFmtId="0" fontId="28" fillId="0" borderId="69" xfId="0" applyFont="1" applyBorder="1" applyAlignment="1" applyProtection="1">
      <alignment horizontal="center" vertical="center" wrapText="1"/>
    </xf>
    <xf numFmtId="0" fontId="28" fillId="0" borderId="29" xfId="0" applyFont="1" applyBorder="1" applyAlignment="1" applyProtection="1">
      <alignment horizontal="center" vertical="center" wrapText="1"/>
    </xf>
    <xf numFmtId="0" fontId="29" fillId="0" borderId="70" xfId="0" applyFont="1" applyBorder="1" applyAlignment="1" applyProtection="1">
      <alignment horizontal="center" vertical="center"/>
    </xf>
    <xf numFmtId="0" fontId="29" fillId="0" borderId="70" xfId="0" applyFont="1" applyBorder="1" applyAlignment="1" applyProtection="1">
      <alignment horizontal="center"/>
    </xf>
    <xf numFmtId="0" fontId="29" fillId="0" borderId="70" xfId="0" applyFont="1" applyBorder="1" applyAlignment="1" applyProtection="1">
      <alignment horizontal="center"/>
    </xf>
    <xf numFmtId="49" fontId="0" fillId="0" borderId="0" xfId="0" applyNumberFormat="1" applyProtection="1"/>
    <xf numFmtId="49" fontId="2" fillId="0" borderId="0" xfId="15" applyNumberFormat="1" applyProtection="1"/>
    <xf numFmtId="49" fontId="13" fillId="0" borderId="50" xfId="0" applyNumberFormat="1" applyFont="1" applyFill="1" applyBorder="1" applyAlignment="1" applyProtection="1">
      <alignment horizontal="center" wrapText="1"/>
    </xf>
    <xf numFmtId="49" fontId="7" fillId="0" borderId="0" xfId="27" applyNumberFormat="1" applyProtection="1">
      <protection hidden="1"/>
    </xf>
    <xf numFmtId="49" fontId="15" fillId="0" borderId="0" xfId="27" applyNumberFormat="1" applyFont="1" applyAlignment="1" applyProtection="1">
      <alignment horizontal="left" wrapText="1"/>
      <protection hidden="1"/>
    </xf>
    <xf numFmtId="0" fontId="0" fillId="0" borderId="52" xfId="0" applyBorder="1" applyAlignment="1" applyProtection="1">
      <alignment horizontal="left"/>
    </xf>
    <xf numFmtId="0" fontId="2" fillId="0" borderId="0" xfId="15" applyNumberFormat="1" applyFont="1" applyBorder="1" applyProtection="1"/>
    <xf numFmtId="0" fontId="2" fillId="0" borderId="0" xfId="15" applyNumberFormat="1" applyFont="1" applyProtection="1"/>
    <xf numFmtId="0" fontId="15" fillId="0" borderId="51" xfId="0" applyNumberFormat="1" applyFont="1" applyFill="1" applyBorder="1" applyAlignment="1" applyProtection="1">
      <alignment horizontal="center" wrapText="1"/>
    </xf>
    <xf numFmtId="0" fontId="15" fillId="0" borderId="50" xfId="0" applyNumberFormat="1" applyFont="1" applyFill="1" applyBorder="1" applyAlignment="1" applyProtection="1">
      <alignment horizontal="center" wrapText="1"/>
    </xf>
    <xf numFmtId="0" fontId="0" fillId="0" borderId="72" xfId="0" applyBorder="1" applyAlignment="1">
      <alignment wrapText="1"/>
    </xf>
    <xf numFmtId="0" fontId="28" fillId="8" borderId="0" xfId="0" applyFont="1" applyFill="1"/>
    <xf numFmtId="0" fontId="28" fillId="8" borderId="72" xfId="0" applyFont="1" applyFill="1" applyBorder="1" applyAlignment="1">
      <alignment wrapText="1"/>
    </xf>
    <xf numFmtId="0" fontId="4" fillId="0" borderId="0" xfId="15" applyFont="1" applyAlignment="1" applyProtection="1">
      <alignment horizontal="left" vertical="center" wrapText="1"/>
      <protection hidden="1"/>
    </xf>
    <xf numFmtId="0" fontId="3" fillId="0" borderId="0" xfId="15" applyFont="1" applyBorder="1" applyAlignment="1" applyProtection="1">
      <alignment horizontal="left" vertical="center" wrapText="1"/>
      <protection hidden="1"/>
    </xf>
    <xf numFmtId="0" fontId="27" fillId="0" borderId="0" xfId="0" applyFont="1" applyProtection="1"/>
    <xf numFmtId="3" fontId="19" fillId="0" borderId="0" xfId="1" applyNumberFormat="1" applyFont="1" applyAlignment="1" applyProtection="1">
      <alignment horizontal="center"/>
      <protection locked="0"/>
    </xf>
    <xf numFmtId="3" fontId="19" fillId="0" borderId="0" xfId="1" applyNumberFormat="1" applyFont="1" applyAlignment="1" applyProtection="1">
      <alignment horizontal="center" wrapText="1"/>
      <protection locked="0"/>
    </xf>
    <xf numFmtId="3" fontId="1" fillId="2" borderId="16" xfId="1" applyNumberFormat="1" applyFont="1" applyFill="1" applyBorder="1" applyAlignment="1" applyProtection="1">
      <alignment horizontal="center"/>
      <protection locked="0"/>
    </xf>
    <xf numFmtId="0" fontId="4" fillId="2" borderId="35" xfId="26" applyFont="1" applyFill="1" applyBorder="1" applyAlignment="1" applyProtection="1">
      <alignment horizontal="center"/>
      <protection locked="0"/>
    </xf>
    <xf numFmtId="0" fontId="2" fillId="6" borderId="54" xfId="29" applyFont="1" applyFill="1" applyBorder="1" applyAlignment="1" applyProtection="1">
      <alignment horizontal="left" vertical="center" wrapText="1"/>
      <protection hidden="1"/>
    </xf>
    <xf numFmtId="0" fontId="0" fillId="0" borderId="13" xfId="0" applyBorder="1" applyAlignment="1" applyProtection="1">
      <alignment horizontal="left" vertical="center" wrapText="1"/>
    </xf>
    <xf numFmtId="0" fontId="0" fillId="0" borderId="40" xfId="0" applyBorder="1" applyAlignment="1" applyProtection="1">
      <alignment horizontal="left" vertical="center" wrapText="1"/>
    </xf>
    <xf numFmtId="0" fontId="0" fillId="0" borderId="55" xfId="0" applyBorder="1" applyAlignment="1" applyProtection="1">
      <alignment horizontal="left" vertical="center" wrapText="1"/>
    </xf>
    <xf numFmtId="0" fontId="0" fillId="0" borderId="0" xfId="0" applyAlignment="1" applyProtection="1">
      <alignment horizontal="left" vertical="center" wrapText="1"/>
    </xf>
    <xf numFmtId="0" fontId="0" fillId="0" borderId="15" xfId="0" applyBorder="1" applyAlignment="1" applyProtection="1">
      <alignment horizontal="left" vertical="center" wrapText="1"/>
    </xf>
    <xf numFmtId="0" fontId="0" fillId="0" borderId="56" xfId="0" applyBorder="1" applyAlignment="1" applyProtection="1">
      <alignment horizontal="left" vertical="center" wrapText="1"/>
    </xf>
    <xf numFmtId="0" fontId="0" fillId="0" borderId="42" xfId="0" applyBorder="1" applyAlignment="1" applyProtection="1">
      <alignment horizontal="left" vertical="center" wrapText="1"/>
    </xf>
    <xf numFmtId="0" fontId="0" fillId="0" borderId="41" xfId="0" applyBorder="1" applyAlignment="1" applyProtection="1">
      <alignment horizontal="left" vertical="center" wrapText="1"/>
    </xf>
    <xf numFmtId="0" fontId="15" fillId="0" borderId="51" xfId="0" applyNumberFormat="1" applyFont="1" applyFill="1" applyBorder="1" applyAlignment="1" applyProtection="1">
      <alignment horizontal="center" vertical="center" wrapText="1"/>
      <protection locked="0"/>
    </xf>
    <xf numFmtId="0" fontId="15" fillId="0" borderId="25"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2" fillId="0" borderId="71" xfId="0" applyNumberFormat="1" applyFont="1" applyFill="1" applyBorder="1" applyAlignment="1" applyProtection="1">
      <alignment horizontal="center" vertical="center" wrapText="1"/>
      <protection locked="0"/>
    </xf>
    <xf numFmtId="0" fontId="2" fillId="0" borderId="5" xfId="0" applyNumberFormat="1"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protection locked="0"/>
    </xf>
    <xf numFmtId="0" fontId="13" fillId="0" borderId="25" xfId="0" applyFont="1" applyFill="1" applyBorder="1" applyAlignment="1" applyProtection="1">
      <alignment horizontal="center" vertical="center" wrapText="1"/>
      <protection locked="0"/>
    </xf>
    <xf numFmtId="0" fontId="2" fillId="0" borderId="50"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13" fillId="0" borderId="58" xfId="0" applyFont="1" applyFill="1" applyBorder="1" applyAlignment="1" applyProtection="1">
      <alignment horizontal="center" vertical="center" wrapText="1"/>
      <protection locked="0"/>
    </xf>
    <xf numFmtId="0" fontId="2" fillId="0" borderId="53" xfId="0" applyFont="1" applyFill="1" applyBorder="1" applyAlignment="1" applyProtection="1">
      <alignment horizontal="center" vertical="center" wrapText="1"/>
      <protection locked="0"/>
    </xf>
    <xf numFmtId="17" fontId="16" fillId="0" borderId="58" xfId="0" applyNumberFormat="1" applyFont="1" applyFill="1" applyBorder="1" applyAlignment="1" applyProtection="1">
      <alignment horizontal="center" wrapText="1"/>
      <protection hidden="1"/>
    </xf>
    <xf numFmtId="0" fontId="16" fillId="0" borderId="53" xfId="0" applyFont="1" applyFill="1" applyBorder="1" applyAlignment="1" applyProtection="1">
      <alignment horizontal="center" wrapText="1"/>
      <protection hidden="1"/>
    </xf>
    <xf numFmtId="17" fontId="16" fillId="0" borderId="58" xfId="0" applyNumberFormat="1" applyFont="1" applyFill="1" applyBorder="1" applyAlignment="1" applyProtection="1">
      <alignment horizontal="center" vertical="center" wrapText="1"/>
      <protection hidden="1"/>
    </xf>
    <xf numFmtId="0" fontId="16" fillId="0" borderId="53" xfId="0" applyFont="1" applyFill="1" applyBorder="1" applyAlignment="1" applyProtection="1">
      <alignment horizontal="center" vertical="center" wrapText="1"/>
      <protection hidden="1"/>
    </xf>
    <xf numFmtId="0" fontId="15" fillId="0" borderId="75" xfId="0" applyNumberFormat="1" applyFont="1" applyFill="1" applyBorder="1" applyAlignment="1" applyProtection="1">
      <alignment horizontal="center" vertical="center" wrapText="1"/>
      <protection locked="0"/>
    </xf>
    <xf numFmtId="0" fontId="15" fillId="0" borderId="14" xfId="0" applyNumberFormat="1" applyFont="1" applyFill="1" applyBorder="1" applyAlignment="1" applyProtection="1">
      <alignment horizontal="center" vertical="center" wrapText="1"/>
      <protection locked="0"/>
    </xf>
    <xf numFmtId="0" fontId="15" fillId="0" borderId="74" xfId="0" applyNumberFormat="1" applyFont="1" applyFill="1" applyBorder="1" applyAlignment="1" applyProtection="1">
      <alignment horizontal="center" vertical="center" wrapText="1"/>
      <protection locked="0"/>
    </xf>
    <xf numFmtId="0" fontId="2" fillId="0" borderId="50" xfId="0" applyNumberFormat="1" applyFont="1" applyFill="1" applyBorder="1" applyAlignment="1" applyProtection="1">
      <alignment horizontal="center" vertical="center" wrapText="1"/>
      <protection locked="0"/>
    </xf>
    <xf numFmtId="0" fontId="2" fillId="0" borderId="27" xfId="0" applyNumberFormat="1" applyFont="1" applyFill="1" applyBorder="1" applyAlignment="1" applyProtection="1">
      <alignment horizontal="center" vertical="center" wrapText="1"/>
      <protection locked="0"/>
    </xf>
    <xf numFmtId="0" fontId="15" fillId="0" borderId="73" xfId="0" applyNumberFormat="1" applyFont="1" applyFill="1" applyBorder="1" applyAlignment="1" applyProtection="1">
      <alignment horizontal="center" vertical="center" wrapText="1"/>
      <protection locked="0"/>
    </xf>
    <xf numFmtId="9" fontId="8" fillId="4" borderId="39" xfId="38" applyFont="1" applyFill="1" applyBorder="1" applyAlignment="1" applyProtection="1">
      <alignment horizontal="center" vertical="center"/>
      <protection hidden="1"/>
    </xf>
    <xf numFmtId="9" fontId="8" fillId="4" borderId="57" xfId="38" applyFont="1" applyFill="1" applyBorder="1" applyAlignment="1" applyProtection="1">
      <alignment horizontal="center" vertical="center"/>
      <protection hidden="1"/>
    </xf>
    <xf numFmtId="9" fontId="8" fillId="4" borderId="29" xfId="38" applyFont="1" applyFill="1" applyBorder="1" applyAlignment="1" applyProtection="1">
      <alignment horizontal="center" vertical="center"/>
      <protection hidden="1"/>
    </xf>
    <xf numFmtId="37" fontId="8" fillId="4" borderId="39" xfId="15" applyNumberFormat="1" applyFont="1" applyFill="1" applyBorder="1" applyAlignment="1" applyProtection="1">
      <alignment horizontal="center" vertical="center"/>
      <protection hidden="1"/>
    </xf>
    <xf numFmtId="37" fontId="8" fillId="4" borderId="57" xfId="15" applyNumberFormat="1" applyFont="1" applyFill="1" applyBorder="1" applyAlignment="1" applyProtection="1">
      <alignment horizontal="center" vertical="center"/>
      <protection hidden="1"/>
    </xf>
    <xf numFmtId="37" fontId="8" fillId="4" borderId="29" xfId="15" applyNumberFormat="1" applyFont="1" applyFill="1" applyBorder="1" applyAlignment="1" applyProtection="1">
      <alignment horizontal="center" vertical="center"/>
      <protection hidden="1"/>
    </xf>
    <xf numFmtId="0" fontId="5" fillId="0" borderId="0" xfId="15" applyFont="1" applyAlignment="1" applyProtection="1">
      <alignment horizontal="right" vertical="center" wrapText="1"/>
      <protection hidden="1"/>
    </xf>
    <xf numFmtId="0" fontId="5" fillId="0" borderId="0" xfId="27" applyFont="1" applyAlignment="1" applyProtection="1">
      <alignment horizontal="left" wrapText="1"/>
      <protection hidden="1"/>
    </xf>
    <xf numFmtId="0" fontId="4" fillId="0" borderId="0" xfId="15" applyFont="1" applyAlignment="1" applyProtection="1">
      <alignment horizontal="left" vertical="center" wrapText="1"/>
      <protection hidden="1"/>
    </xf>
    <xf numFmtId="0" fontId="3" fillId="0" borderId="0" xfId="15" applyFont="1" applyBorder="1" applyAlignment="1" applyProtection="1">
      <alignment horizontal="left" vertical="center" wrapText="1"/>
      <protection hidden="1"/>
    </xf>
    <xf numFmtId="0" fontId="3" fillId="0" borderId="39" xfId="15" applyFont="1" applyBorder="1" applyAlignment="1" applyProtection="1">
      <alignment horizontal="center" vertical="center" wrapText="1"/>
      <protection hidden="1"/>
    </xf>
    <xf numFmtId="0" fontId="3" fillId="0" borderId="29" xfId="15" applyFont="1" applyBorder="1" applyAlignment="1" applyProtection="1">
      <alignment horizontal="center" vertical="center" wrapText="1"/>
      <protection hidden="1"/>
    </xf>
    <xf numFmtId="0" fontId="7" fillId="0" borderId="57" xfId="15" applyFont="1" applyBorder="1" applyAlignment="1" applyProtection="1">
      <alignment horizontal="center" vertical="center" wrapText="1"/>
      <protection hidden="1"/>
    </xf>
    <xf numFmtId="0" fontId="4" fillId="0" borderId="35" xfId="26" applyFont="1" applyFill="1" applyBorder="1" applyAlignment="1" applyProtection="1">
      <alignment horizontal="center"/>
    </xf>
    <xf numFmtId="0" fontId="29" fillId="0" borderId="70" xfId="0" applyFont="1" applyBorder="1" applyAlignment="1" applyProtection="1">
      <alignment horizontal="center" vertical="center"/>
    </xf>
    <xf numFmtId="0" fontId="2" fillId="0" borderId="58" xfId="0" applyFont="1" applyBorder="1" applyAlignment="1" applyProtection="1">
      <alignment horizontal="center" vertical="center"/>
    </xf>
    <xf numFmtId="0" fontId="2" fillId="0" borderId="51"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38"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23" xfId="0" applyFont="1" applyBorder="1" applyAlignment="1" applyProtection="1">
      <alignment horizontal="center" vertical="center"/>
    </xf>
  </cellXfs>
  <cellStyles count="47">
    <cellStyle name="Comma" xfId="1" builtinId="3"/>
    <cellStyle name="Comma 2" xfId="2"/>
    <cellStyle name="Comma 3" xfId="3"/>
    <cellStyle name="Comma 4" xfId="4"/>
    <cellStyle name="Currency 2" xfId="5"/>
    <cellStyle name="Currency 3" xfId="6"/>
    <cellStyle name="Currency 4" xfId="7"/>
    <cellStyle name="Currency 5" xfId="8"/>
    <cellStyle name="Normal" xfId="0" builtinId="0"/>
    <cellStyle name="Normal 10" xfId="9"/>
    <cellStyle name="Normal 11" xfId="10"/>
    <cellStyle name="Normal 12" xfId="11"/>
    <cellStyle name="Normal 13" xfId="12"/>
    <cellStyle name="Normal 14" xfId="13"/>
    <cellStyle name="Normal 15" xfId="14"/>
    <cellStyle name="Normal 2" xfId="15"/>
    <cellStyle name="Normal 2 2" xfId="16"/>
    <cellStyle name="Normal 2 2 2" xfId="17"/>
    <cellStyle name="Normal 2 3" xfId="18"/>
    <cellStyle name="Normal 2 3 2" xfId="19"/>
    <cellStyle name="Normal 2 4" xfId="20"/>
    <cellStyle name="Normal 2 4 2" xfId="21"/>
    <cellStyle name="Normal 2 5" xfId="22"/>
    <cellStyle name="Normal 2 5 2" xfId="23"/>
    <cellStyle name="Normal 2 6" xfId="24"/>
    <cellStyle name="Normal 2 6 2" xfId="25"/>
    <cellStyle name="Normal 3" xfId="26"/>
    <cellStyle name="Normal 4" xfId="27"/>
    <cellStyle name="Normal 4 2" xfId="28"/>
    <cellStyle name="Normal 5" xfId="29"/>
    <cellStyle name="Normal 5 2" xfId="30"/>
    <cellStyle name="Normal 6" xfId="31"/>
    <cellStyle name="Normal 7" xfId="32"/>
    <cellStyle name="Normal 8" xfId="33"/>
    <cellStyle name="Normal 9" xfId="34"/>
    <cellStyle name="Normal_MR11-12-03-2004BudgetFormTemplate-Example" xfId="35"/>
    <cellStyle name="Normal_Sheet1 2" xfId="36"/>
    <cellStyle name="Percent" xfId="37" builtinId="5"/>
    <cellStyle name="Percent 2" xfId="38"/>
    <cellStyle name="Percent 2 2" xfId="39"/>
    <cellStyle name="Percent 2 3" xfId="40"/>
    <cellStyle name="Percent 2 4" xfId="41"/>
    <cellStyle name="Percent 3" xfId="42"/>
    <cellStyle name="Percent 3 2" xfId="43"/>
    <cellStyle name="Percent 4" xfId="44"/>
    <cellStyle name="Percent 5" xfId="45"/>
    <cellStyle name="Percent 6" xfId="46"/>
  </cellStyles>
  <dxfs count="1929">
    <dxf>
      <fill>
        <patternFill>
          <bgColor rgb="FFCCFFCC"/>
        </patternFill>
      </fill>
    </dxf>
    <dxf>
      <fill>
        <patternFill>
          <fgColor rgb="FFC5FFE2"/>
          <bgColor rgb="FFCCFFCC"/>
        </patternFill>
      </fill>
    </dxf>
    <dxf>
      <fill>
        <patternFill>
          <bgColor theme="6" tint="0.59996337778862885"/>
        </patternFill>
      </fill>
    </dxf>
    <dxf>
      <fill>
        <patternFill>
          <bgColor rgb="FFCCFFCC"/>
        </patternFill>
      </fill>
    </dxf>
    <dxf>
      <fill>
        <patternFill>
          <fgColor rgb="FFC5FFE2"/>
          <bgColor rgb="FFCCFFCC"/>
        </patternFill>
      </fill>
    </dxf>
    <dxf>
      <fill>
        <patternFill>
          <bgColor rgb="FFCCFFCC"/>
        </patternFill>
      </fill>
    </dxf>
    <dxf>
      <fill>
        <patternFill>
          <fgColor rgb="FFC5FFE2"/>
          <bgColor rgb="FFCCFFCC"/>
        </patternFill>
      </fill>
    </dxf>
    <dxf>
      <fill>
        <patternFill>
          <bgColor rgb="FFCCFFCC"/>
        </patternFill>
      </fill>
    </dxf>
    <dxf>
      <fill>
        <patternFill>
          <fgColor rgb="FFC5FFE2"/>
          <bgColor rgb="FFCCFFCC"/>
        </patternFill>
      </fill>
    </dxf>
    <dxf>
      <fill>
        <patternFill>
          <bgColor rgb="FFCCFFCC"/>
        </patternFill>
      </fill>
    </dxf>
    <dxf>
      <fill>
        <patternFill>
          <fgColor rgb="FFC5FFE2"/>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fgColor rgb="FFC5FFE2"/>
          <bgColor rgb="FFCCFFCC"/>
        </patternFill>
      </fill>
    </dxf>
    <dxf>
      <fill>
        <patternFill>
          <fgColor rgb="FFC5FFE2"/>
          <bgColor rgb="FFCCFFCC"/>
        </patternFill>
      </fill>
    </dxf>
    <dxf>
      <fill>
        <patternFill>
          <fgColor rgb="FFC5FFE2"/>
          <bgColor rgb="FFCCFFCC"/>
        </patternFill>
      </fill>
    </dxf>
    <dxf>
      <fill>
        <patternFill>
          <fgColor rgb="FFC5FFE2"/>
          <bgColor rgb="FFCCFFCC"/>
        </patternFill>
      </fill>
    </dxf>
    <dxf>
      <fill>
        <patternFill>
          <fgColor rgb="FFC5FFE2"/>
          <bgColor rgb="FFCCFFCC"/>
        </patternFill>
      </fill>
    </dxf>
    <dxf>
      <fill>
        <patternFill>
          <fgColor rgb="FFC5FFE2"/>
          <bgColor rgb="FFCCFFCC"/>
        </patternFill>
      </fill>
    </dxf>
    <dxf>
      <fill>
        <patternFill>
          <fgColor rgb="FFC5FFE2"/>
          <bgColor rgb="FFCCFFCC"/>
        </patternFill>
      </fill>
    </dxf>
    <dxf>
      <fill>
        <patternFill>
          <fgColor rgb="FFC5FFE2"/>
          <bgColor rgb="FFCCFFCC"/>
        </patternFill>
      </fill>
    </dxf>
    <dxf>
      <fill>
        <patternFill>
          <bgColor rgb="FFCCFFCC"/>
        </patternFill>
      </fill>
    </dxf>
    <dxf>
      <fill>
        <patternFill>
          <fgColor rgb="FFC5FFE2"/>
          <bgColor rgb="FFCCFFC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9" defaultPivotStyle="PivotStyleLight16"/>
  <colors>
    <mruColors>
      <color rgb="FFCCFFCC"/>
      <color rgb="FFC5FFE2"/>
      <color rgb="FFCCFF99"/>
      <color rgb="FF75FFB3"/>
      <color rgb="FFABF7CF"/>
      <color rgb="FFC1FB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Z143"/>
  <sheetViews>
    <sheetView zoomScale="75" zoomScaleNormal="75" workbookViewId="0">
      <pane ySplit="16" topLeftCell="A17" activePane="bottomLeft" state="frozen"/>
      <selection pane="bottomLeft" activeCell="J24" sqref="J24"/>
    </sheetView>
  </sheetViews>
  <sheetFormatPr defaultColWidth="9.109375" defaultRowHeight="14.4"/>
  <cols>
    <col min="1" max="1" width="6.109375" style="51" customWidth="1"/>
    <col min="2" max="2" width="9.109375" style="51"/>
    <col min="3" max="3" width="15.6640625" style="51" customWidth="1"/>
    <col min="4" max="5" width="11.44140625" style="51" customWidth="1"/>
    <col min="6" max="6" width="13.5546875" style="51" customWidth="1"/>
    <col min="7" max="8" width="11.44140625" style="51" customWidth="1"/>
    <col min="9" max="9" width="2.88671875" style="51" customWidth="1"/>
    <col min="10" max="13" width="11.44140625" style="51" customWidth="1"/>
    <col min="14" max="14" width="15.109375" style="51" customWidth="1"/>
    <col min="15" max="15" width="13.44140625" style="51" bestFit="1" customWidth="1"/>
    <col min="16" max="16" width="14.33203125" style="51" customWidth="1"/>
    <col min="17" max="17" width="2.88671875" style="51" customWidth="1"/>
    <col min="18" max="18" width="14.33203125" style="51" customWidth="1"/>
    <col min="19" max="19" width="11.44140625" style="51" customWidth="1"/>
    <col min="20" max="21" width="10.6640625" style="51" hidden="1" customWidth="1"/>
    <col min="22" max="22" width="12.6640625" style="51" hidden="1" customWidth="1"/>
    <col min="23" max="29" width="9.109375" style="51" hidden="1" customWidth="1"/>
    <col min="30" max="701" width="9.109375" style="51"/>
    <col min="702" max="702" width="14.5546875" style="51" hidden="1" customWidth="1"/>
    <col min="703" max="16384" width="9.109375" style="51"/>
  </cols>
  <sheetData>
    <row r="1" spans="1:20" ht="22.2" customHeight="1" thickBot="1">
      <c r="N1" s="53" t="s">
        <v>50</v>
      </c>
    </row>
    <row r="2" spans="1:20" ht="48.6" thickBot="1">
      <c r="B2" s="26" t="s">
        <v>200</v>
      </c>
      <c r="N2" s="132" t="s">
        <v>33</v>
      </c>
      <c r="O2" s="23" t="s">
        <v>34</v>
      </c>
      <c r="P2" s="22" t="s">
        <v>35</v>
      </c>
    </row>
    <row r="3" spans="1:20" ht="24" customHeight="1" thickBot="1">
      <c r="B3" s="26" t="s">
        <v>48</v>
      </c>
      <c r="N3" s="133"/>
      <c r="O3" s="49">
        <f>LOOKUP(D8,'DownloadBudgetData (1)'!B2:B68,'DownloadBudgetData (1)'!AG2:AG68)</f>
        <v>453519</v>
      </c>
      <c r="P3" s="50"/>
    </row>
    <row r="4" spans="1:20">
      <c r="N4" s="248" t="s">
        <v>204</v>
      </c>
      <c r="O4" s="249"/>
      <c r="P4" s="250"/>
    </row>
    <row r="5" spans="1:20" ht="15" customHeight="1">
      <c r="N5" s="251"/>
      <c r="O5" s="252"/>
      <c r="P5" s="253"/>
    </row>
    <row r="6" spans="1:20" ht="18.75" customHeight="1" thickBot="1">
      <c r="A6" s="13"/>
      <c r="B6" s="54"/>
      <c r="C6" s="14" t="s">
        <v>29</v>
      </c>
      <c r="D6" s="247" t="s">
        <v>122</v>
      </c>
      <c r="E6" s="247"/>
      <c r="F6" s="54"/>
      <c r="G6" s="54"/>
      <c r="H6" s="54"/>
      <c r="I6" s="54"/>
      <c r="J6" s="54"/>
      <c r="K6" s="54"/>
      <c r="L6" s="15"/>
      <c r="M6" s="15"/>
      <c r="N6" s="254"/>
      <c r="O6" s="255"/>
      <c r="P6" s="256"/>
    </row>
    <row r="7" spans="1:20" ht="18.75" customHeight="1">
      <c r="A7" s="13"/>
      <c r="B7" s="54"/>
      <c r="C7" s="14" t="s">
        <v>25</v>
      </c>
      <c r="D7" s="247">
        <v>1</v>
      </c>
      <c r="E7" s="247"/>
      <c r="F7" s="54"/>
      <c r="G7" s="54"/>
      <c r="H7" s="54"/>
      <c r="I7" s="54"/>
      <c r="J7" s="54"/>
      <c r="K7" s="54"/>
      <c r="L7" s="54"/>
      <c r="M7" s="54"/>
      <c r="R7" s="67"/>
      <c r="S7" s="67"/>
      <c r="T7" s="67"/>
    </row>
    <row r="8" spans="1:20" ht="18.75" customHeight="1">
      <c r="A8" s="13"/>
      <c r="B8" s="54"/>
      <c r="C8" s="14" t="s">
        <v>26</v>
      </c>
      <c r="D8" s="247" t="s">
        <v>56</v>
      </c>
      <c r="E8" s="247"/>
      <c r="F8" s="14" t="s">
        <v>27</v>
      </c>
      <c r="G8" s="247" t="s">
        <v>252</v>
      </c>
      <c r="H8" s="247"/>
      <c r="I8" s="14"/>
      <c r="J8" s="55" t="s">
        <v>47</v>
      </c>
      <c r="K8" s="247" t="s">
        <v>253</v>
      </c>
      <c r="L8" s="247"/>
      <c r="M8" s="56" t="s">
        <v>28</v>
      </c>
      <c r="N8" s="247" t="s">
        <v>254</v>
      </c>
      <c r="O8" s="247"/>
      <c r="P8" s="247"/>
      <c r="R8" s="45"/>
      <c r="S8" s="45"/>
      <c r="T8" s="45"/>
    </row>
    <row r="9" spans="1:20" s="60" customFormat="1" ht="15.75" customHeight="1">
      <c r="A9" s="27"/>
      <c r="B9" s="57"/>
      <c r="C9" s="28"/>
      <c r="D9" s="58"/>
      <c r="E9" s="58"/>
      <c r="F9" s="28"/>
      <c r="G9" s="58"/>
      <c r="H9" s="58"/>
      <c r="I9" s="28"/>
      <c r="J9" s="55"/>
      <c r="K9" s="58"/>
      <c r="L9" s="58"/>
      <c r="M9" s="57"/>
      <c r="N9" s="59"/>
      <c r="O9" s="58"/>
      <c r="P9" s="58"/>
      <c r="R9" s="45"/>
      <c r="S9" s="45"/>
      <c r="T9" s="45"/>
    </row>
    <row r="10" spans="1:20" s="60" customFormat="1">
      <c r="A10" s="27"/>
      <c r="B10" s="57"/>
      <c r="C10" s="28"/>
      <c r="D10" s="58"/>
      <c r="E10" s="58"/>
      <c r="F10" s="28"/>
      <c r="G10" s="58"/>
      <c r="H10" s="58"/>
      <c r="I10" s="28"/>
      <c r="J10" s="55"/>
      <c r="K10" s="58"/>
      <c r="L10" s="58"/>
      <c r="M10" s="57"/>
      <c r="N10" s="59"/>
      <c r="O10" s="58"/>
      <c r="P10" s="58"/>
      <c r="R10" s="45"/>
      <c r="S10" s="45"/>
      <c r="T10" s="45"/>
    </row>
    <row r="11" spans="1:20" s="60" customFormat="1" ht="22.5" customHeight="1">
      <c r="A11" s="27"/>
      <c r="B11" s="57"/>
      <c r="C11" s="28"/>
      <c r="D11" s="58"/>
      <c r="E11" s="58"/>
      <c r="F11" s="34" t="s">
        <v>2</v>
      </c>
      <c r="G11" s="58"/>
      <c r="H11" s="58"/>
      <c r="I11" s="28"/>
      <c r="J11" s="55"/>
      <c r="L11" s="58"/>
      <c r="M11" s="34" t="s">
        <v>15</v>
      </c>
      <c r="N11" s="59"/>
      <c r="O11" s="58"/>
      <c r="P11" s="58"/>
    </row>
    <row r="12" spans="1:20" ht="30" customHeight="1">
      <c r="D12" s="61" t="s">
        <v>36</v>
      </c>
      <c r="E12" s="61" t="s">
        <v>37</v>
      </c>
      <c r="F12" s="62" t="s">
        <v>38</v>
      </c>
      <c r="G12" s="61" t="s">
        <v>39</v>
      </c>
      <c r="H12" s="61" t="s">
        <v>40</v>
      </c>
      <c r="J12" s="61" t="s">
        <v>36</v>
      </c>
      <c r="K12" s="61" t="s">
        <v>37</v>
      </c>
      <c r="L12" s="61" t="s">
        <v>39</v>
      </c>
      <c r="M12" s="61" t="s">
        <v>41</v>
      </c>
      <c r="N12" s="61" t="s">
        <v>42</v>
      </c>
      <c r="O12" s="62" t="s">
        <v>43</v>
      </c>
      <c r="P12" s="61" t="s">
        <v>40</v>
      </c>
      <c r="R12" s="62" t="s">
        <v>45</v>
      </c>
    </row>
    <row r="13" spans="1:20" ht="15.75" customHeight="1">
      <c r="B13" s="63" t="s">
        <v>46</v>
      </c>
      <c r="D13" s="65"/>
      <c r="E13" s="65"/>
      <c r="F13" s="66"/>
      <c r="G13" s="65"/>
      <c r="H13" s="64"/>
      <c r="I13" s="67"/>
      <c r="J13" s="64"/>
      <c r="K13" s="65"/>
      <c r="L13" s="65"/>
      <c r="M13" s="65"/>
      <c r="N13" s="65"/>
      <c r="O13" s="66"/>
      <c r="P13" s="64"/>
      <c r="Q13" s="67"/>
      <c r="R13" s="68"/>
      <c r="S13" s="67"/>
    </row>
    <row r="14" spans="1:20" ht="15.75" customHeight="1">
      <c r="B14" s="69"/>
      <c r="C14" s="70" t="s">
        <v>44</v>
      </c>
      <c r="D14" s="88">
        <f>LOOKUP(D8,'DownloadBudgetData (1)'!B2:B68,'DownloadBudgetData (1)'!C2:C68)</f>
        <v>9500</v>
      </c>
      <c r="E14" s="88">
        <f>LOOKUP(D8,'DownloadBudgetData (1)'!B2:B68,'DownloadBudgetData (1)'!D2:D68)</f>
        <v>10500</v>
      </c>
      <c r="F14" s="88">
        <f>LOOKUP(D8,'DownloadBudgetData (1)'!B2:B68,'DownloadBudgetData (1)'!E2:E68)</f>
        <v>1800</v>
      </c>
      <c r="G14" s="89">
        <f>LOOKUP(D8,'DownloadBudgetData (1)'!B2:B68,'DownloadBudgetData (1)'!F2:F68)</f>
        <v>9000</v>
      </c>
      <c r="H14" s="92">
        <f>SUM(D14:G14)</f>
        <v>30800</v>
      </c>
      <c r="I14" s="93"/>
      <c r="J14" s="88">
        <f>LOOKUP(D8,'DownloadBudgetData (1)'!B2:B68,'DownloadBudgetData (1)'!G2:G68)</f>
        <v>6000</v>
      </c>
      <c r="K14" s="88">
        <f>LOOKUP(D8,'DownloadBudgetData (1)'!B2:B68,'DownloadBudgetData (1)'!H2:H68)</f>
        <v>7000</v>
      </c>
      <c r="L14" s="88">
        <f>LOOKUP(D8,'DownloadBudgetData (1)'!B2:B68,'DownloadBudgetData (1)'!L2:L68)</f>
        <v>59000</v>
      </c>
      <c r="M14" s="88">
        <f>LOOKUP(D8,'DownloadBudgetData (1)'!B2:B68,'DownloadBudgetData (1)'!I2:I68)</f>
        <v>4500</v>
      </c>
      <c r="N14" s="88">
        <f>LOOKUP(D8,'DownloadBudgetData (1)'!B2:B68,'DownloadBudgetData (1)'!J2:J68)</f>
        <v>7500</v>
      </c>
      <c r="O14" s="88">
        <f>LOOKUP(D8,'DownloadBudgetData (1)'!B2:B68,'DownloadBudgetData (1)'!K2:K68)</f>
        <v>300</v>
      </c>
      <c r="P14" s="94">
        <f>SUM(J14:O14)</f>
        <v>84300</v>
      </c>
      <c r="Q14" s="93"/>
      <c r="R14" s="95">
        <f>H14+P14</f>
        <v>115100</v>
      </c>
    </row>
    <row r="15" spans="1:20" ht="15.75" customHeight="1">
      <c r="B15" s="69"/>
      <c r="C15" s="70" t="s">
        <v>30</v>
      </c>
      <c r="D15" s="90">
        <f>LOOKUP(D8,'DownloadBudgetData (1)'!B2:B68,'DownloadBudgetData (1)'!M2:M68)</f>
        <v>7600</v>
      </c>
      <c r="E15" s="90">
        <f>LOOKUP(D8,'DownloadBudgetData (1)'!B2:B68,'DownloadBudgetData (1)'!N2:N68)</f>
        <v>2000</v>
      </c>
      <c r="F15" s="90">
        <f>LOOKUP(D8,'DownloadBudgetData (1)'!B2:B68,'DownloadBudgetData (1)'!O2:O68)</f>
        <v>2000</v>
      </c>
      <c r="G15" s="90">
        <f>LOOKUP(D8,'DownloadBudgetData (1)'!B2:B68,'DownloadBudgetData (1)'!P2:P68)</f>
        <v>2100</v>
      </c>
      <c r="H15" s="92">
        <f>SUM(D15:G15)</f>
        <v>13700</v>
      </c>
      <c r="I15" s="93"/>
      <c r="J15" s="88">
        <f>LOOKUP(D8,'DownloadBudgetData (1)'!B2:B68,'DownloadBudgetData (1)'!Q2:Q68)</f>
        <v>5200</v>
      </c>
      <c r="K15" s="88">
        <f>LOOKUP(D8,'DownloadBudgetData (1)'!B2:B68,'DownloadBudgetData (1)'!R2:R68)</f>
        <v>3800</v>
      </c>
      <c r="L15" s="88">
        <v>0</v>
      </c>
      <c r="M15" s="88">
        <f>LOOKUP(D8,'DownloadBudgetData (1)'!B2:B68,'DownloadBudgetData (1)'!S2:S68)</f>
        <v>1800</v>
      </c>
      <c r="N15" s="88">
        <f>LOOKUP(D8,'DownloadBudgetData (1)'!B2:B68,'DownloadBudgetData (1)'!T2:T68)</f>
        <v>7300</v>
      </c>
      <c r="O15" s="88">
        <f>LOOKUP(D8,'DownloadBudgetData (1)'!B2:B68,'DownloadBudgetData (1)'!U2:U68)</f>
        <v>450</v>
      </c>
      <c r="P15" s="94">
        <f t="shared" ref="P15:P68" si="0">SUM(J15:O15)</f>
        <v>18550</v>
      </c>
      <c r="Q15" s="93"/>
      <c r="R15" s="95">
        <f t="shared" ref="R15:R68" si="1">H15+P15</f>
        <v>32250</v>
      </c>
    </row>
    <row r="16" spans="1:20" ht="15.75" customHeight="1">
      <c r="B16" s="69"/>
      <c r="C16" s="70" t="s">
        <v>31</v>
      </c>
      <c r="D16" s="91">
        <f>LOOKUP(D8,'DownloadBudgetData (1)'!B2:B68,'DownloadBudgetData (1)'!W2:W68)</f>
        <v>600</v>
      </c>
      <c r="E16" s="91">
        <f>LOOKUP(D8,'DownloadBudgetData (1)'!B2:B68,'DownloadBudgetData (1)'!X2:X68)</f>
        <v>25</v>
      </c>
      <c r="F16" s="91">
        <f>LOOKUP(D8,'DownloadBudgetData (1)'!B2:B68,'DownloadBudgetData (1)'!Y2:Y68)</f>
        <v>3</v>
      </c>
      <c r="G16" s="91">
        <f>LOOKUP(D8,'DownloadBudgetData (1)'!B2:B68,'DownloadBudgetData (1)'!Z2:Z68)</f>
        <v>25</v>
      </c>
      <c r="H16" s="96">
        <f>SUM(D16:G16)</f>
        <v>653</v>
      </c>
      <c r="I16" s="93"/>
      <c r="J16" s="97">
        <f>LOOKUP(D8,'DownloadBudgetData (1)'!B2:B68,'DownloadBudgetData (1)'!AA2:AA68)</f>
        <v>80</v>
      </c>
      <c r="K16" s="97">
        <f>LOOKUP(D8,'DownloadBudgetData (1)'!B2:B68,'DownloadBudgetData (1)'!AB2:AB68)</f>
        <v>20</v>
      </c>
      <c r="L16" s="97">
        <f>LOOKUP(D8,'DownloadBudgetData (1)'!B2:B68,'DownloadBudgetData (1)'!AF2:AF68)</f>
        <v>15</v>
      </c>
      <c r="M16" s="97">
        <f>LOOKUP(D8,'DownloadBudgetData (1)'!B2:B68,'DownloadBudgetData (1)'!AC2:AC68)</f>
        <v>10</v>
      </c>
      <c r="N16" s="97">
        <f>LOOKUP(D8,'DownloadBudgetData (1)'!B2:B68,'DownloadBudgetData (1)'!AD2:AD68)</f>
        <v>35</v>
      </c>
      <c r="O16" s="97">
        <f>LOOKUP(D8,'DownloadBudgetData (1)'!B2:B68,'DownloadBudgetData (1)'!AE2:AE68)</f>
        <v>20</v>
      </c>
      <c r="P16" s="94">
        <f t="shared" si="0"/>
        <v>180</v>
      </c>
      <c r="Q16" s="93"/>
      <c r="R16" s="95">
        <f t="shared" si="1"/>
        <v>833</v>
      </c>
    </row>
    <row r="17" spans="2:702" ht="15.75" customHeight="1">
      <c r="B17" s="72" t="s">
        <v>201</v>
      </c>
      <c r="C17" s="70"/>
      <c r="D17" s="99"/>
      <c r="E17" s="99"/>
      <c r="F17" s="100"/>
      <c r="G17" s="99"/>
      <c r="H17" s="106"/>
      <c r="I17" s="102"/>
      <c r="J17" s="99"/>
      <c r="K17" s="99"/>
      <c r="L17" s="99"/>
      <c r="M17" s="99"/>
      <c r="N17" s="99"/>
      <c r="O17" s="118"/>
      <c r="P17" s="107"/>
      <c r="Q17" s="102"/>
      <c r="R17" s="103"/>
      <c r="S17" s="67"/>
    </row>
    <row r="18" spans="2:702" ht="15.75" customHeight="1">
      <c r="B18" s="69"/>
      <c r="C18" s="70" t="s">
        <v>44</v>
      </c>
      <c r="D18" s="104">
        <v>635</v>
      </c>
      <c r="E18" s="104">
        <v>880</v>
      </c>
      <c r="F18" s="104">
        <v>216</v>
      </c>
      <c r="G18" s="104">
        <v>553</v>
      </c>
      <c r="H18" s="92">
        <f>SUM(D18:G18)</f>
        <v>2284</v>
      </c>
      <c r="I18" s="108"/>
      <c r="J18" s="104">
        <v>365</v>
      </c>
      <c r="K18" s="104">
        <v>736</v>
      </c>
      <c r="L18" s="104">
        <v>4257</v>
      </c>
      <c r="M18" s="104">
        <v>399</v>
      </c>
      <c r="N18" s="104">
        <v>656</v>
      </c>
      <c r="O18" s="104">
        <v>41</v>
      </c>
      <c r="P18" s="94">
        <f t="shared" si="0"/>
        <v>6454</v>
      </c>
      <c r="Q18" s="108"/>
      <c r="R18" s="95">
        <f t="shared" si="1"/>
        <v>8738</v>
      </c>
    </row>
    <row r="19" spans="2:702" ht="15.75" customHeight="1">
      <c r="B19" s="69"/>
      <c r="C19" s="70" t="s">
        <v>30</v>
      </c>
      <c r="D19" s="104">
        <v>781</v>
      </c>
      <c r="E19" s="104">
        <v>220</v>
      </c>
      <c r="F19" s="104">
        <v>252</v>
      </c>
      <c r="G19" s="104">
        <v>147</v>
      </c>
      <c r="H19" s="92">
        <f>SUM(D19:G19)</f>
        <v>1400</v>
      </c>
      <c r="I19" s="108"/>
      <c r="J19" s="104">
        <v>640</v>
      </c>
      <c r="K19" s="104">
        <v>273</v>
      </c>
      <c r="L19" s="96">
        <v>0</v>
      </c>
      <c r="M19" s="104">
        <v>194</v>
      </c>
      <c r="N19" s="104">
        <v>550</v>
      </c>
      <c r="O19" s="104">
        <v>60</v>
      </c>
      <c r="P19" s="94">
        <f t="shared" si="0"/>
        <v>1717</v>
      </c>
      <c r="Q19" s="108"/>
      <c r="R19" s="95">
        <f t="shared" si="1"/>
        <v>3117</v>
      </c>
    </row>
    <row r="20" spans="2:702" ht="15.75" customHeight="1">
      <c r="B20" s="69"/>
      <c r="C20" s="70" t="s">
        <v>31</v>
      </c>
      <c r="D20" s="104">
        <v>44</v>
      </c>
      <c r="E20" s="104">
        <v>1</v>
      </c>
      <c r="F20" s="104">
        <v>0</v>
      </c>
      <c r="G20" s="104">
        <v>4</v>
      </c>
      <c r="H20" s="92">
        <f>SUM(D20:G20)</f>
        <v>49</v>
      </c>
      <c r="I20" s="108"/>
      <c r="J20" s="104">
        <v>13</v>
      </c>
      <c r="K20" s="104">
        <v>2</v>
      </c>
      <c r="L20" s="104">
        <v>0</v>
      </c>
      <c r="M20" s="104">
        <v>0</v>
      </c>
      <c r="N20" s="104">
        <v>6</v>
      </c>
      <c r="O20" s="104">
        <v>1</v>
      </c>
      <c r="P20" s="94">
        <f t="shared" si="0"/>
        <v>22</v>
      </c>
      <c r="Q20" s="108"/>
      <c r="R20" s="95">
        <f t="shared" si="1"/>
        <v>71</v>
      </c>
      <c r="ZZ20" s="243" t="s">
        <v>198</v>
      </c>
    </row>
    <row r="21" spans="2:702" ht="15.75" customHeight="1">
      <c r="B21" s="72" t="s">
        <v>202</v>
      </c>
      <c r="C21" s="70"/>
      <c r="D21" s="109"/>
      <c r="E21" s="109"/>
      <c r="F21" s="110"/>
      <c r="G21" s="109"/>
      <c r="H21" s="106"/>
      <c r="I21" s="111"/>
      <c r="J21" s="109"/>
      <c r="K21" s="109"/>
      <c r="L21" s="109"/>
      <c r="M21" s="109"/>
      <c r="N21" s="109"/>
      <c r="O21" s="112"/>
      <c r="P21" s="107"/>
      <c r="Q21" s="111"/>
      <c r="R21" s="103"/>
      <c r="S21" s="67"/>
    </row>
    <row r="22" spans="2:702" ht="15.75" customHeight="1">
      <c r="B22" s="69"/>
      <c r="C22" s="70" t="s">
        <v>44</v>
      </c>
      <c r="D22" s="104">
        <v>586</v>
      </c>
      <c r="E22" s="104">
        <v>646</v>
      </c>
      <c r="F22" s="104">
        <v>141</v>
      </c>
      <c r="G22" s="104">
        <v>499</v>
      </c>
      <c r="H22" s="92">
        <f>SUM(D22:G22)</f>
        <v>1872</v>
      </c>
      <c r="I22" s="108"/>
      <c r="J22" s="104">
        <v>311</v>
      </c>
      <c r="K22" s="104">
        <v>479</v>
      </c>
      <c r="L22" s="104">
        <v>3572</v>
      </c>
      <c r="M22" s="104">
        <v>265</v>
      </c>
      <c r="N22" s="104">
        <v>440</v>
      </c>
      <c r="O22" s="104">
        <v>33</v>
      </c>
      <c r="P22" s="94">
        <f t="shared" si="0"/>
        <v>5100</v>
      </c>
      <c r="Q22" s="108"/>
      <c r="R22" s="95">
        <f t="shared" si="1"/>
        <v>6972</v>
      </c>
    </row>
    <row r="23" spans="2:702" ht="15.75" customHeight="1">
      <c r="B23" s="69"/>
      <c r="C23" s="70" t="s">
        <v>30</v>
      </c>
      <c r="D23" s="104">
        <v>575</v>
      </c>
      <c r="E23" s="104">
        <v>120</v>
      </c>
      <c r="F23" s="104">
        <v>193</v>
      </c>
      <c r="G23" s="104">
        <v>123</v>
      </c>
      <c r="H23" s="92">
        <f>SUM(D23:G23)</f>
        <v>1011</v>
      </c>
      <c r="I23" s="108"/>
      <c r="J23" s="104">
        <v>493</v>
      </c>
      <c r="K23" s="104">
        <v>253</v>
      </c>
      <c r="L23" s="96">
        <v>0</v>
      </c>
      <c r="M23" s="104">
        <v>150</v>
      </c>
      <c r="N23" s="104">
        <v>715</v>
      </c>
      <c r="O23" s="104">
        <v>52</v>
      </c>
      <c r="P23" s="94">
        <f t="shared" si="0"/>
        <v>1663</v>
      </c>
      <c r="Q23" s="108"/>
      <c r="R23" s="95">
        <f t="shared" si="1"/>
        <v>2674</v>
      </c>
    </row>
    <row r="24" spans="2:702" ht="15.75" customHeight="1">
      <c r="B24" s="69"/>
      <c r="C24" s="70" t="s">
        <v>31</v>
      </c>
      <c r="D24" s="104">
        <v>24</v>
      </c>
      <c r="E24" s="104">
        <v>2</v>
      </c>
      <c r="F24" s="104">
        <v>0</v>
      </c>
      <c r="G24" s="104">
        <v>4</v>
      </c>
      <c r="H24" s="92">
        <f>SUM(D24:G24)</f>
        <v>30</v>
      </c>
      <c r="I24" s="108"/>
      <c r="J24" s="104">
        <v>6</v>
      </c>
      <c r="K24" s="104">
        <v>1</v>
      </c>
      <c r="L24" s="104">
        <v>0</v>
      </c>
      <c r="M24" s="104">
        <v>0</v>
      </c>
      <c r="N24" s="104">
        <v>1</v>
      </c>
      <c r="O24" s="104">
        <v>3</v>
      </c>
      <c r="P24" s="94">
        <f t="shared" si="0"/>
        <v>11</v>
      </c>
      <c r="Q24" s="108"/>
      <c r="R24" s="95">
        <f t="shared" si="1"/>
        <v>41</v>
      </c>
    </row>
    <row r="25" spans="2:702" ht="15.75" customHeight="1">
      <c r="B25" s="72" t="s">
        <v>203</v>
      </c>
      <c r="C25" s="70"/>
      <c r="D25" s="109"/>
      <c r="E25" s="109"/>
      <c r="F25" s="110"/>
      <c r="G25" s="109"/>
      <c r="H25" s="106"/>
      <c r="I25" s="111"/>
      <c r="J25" s="109"/>
      <c r="K25" s="109"/>
      <c r="L25" s="109"/>
      <c r="M25" s="109"/>
      <c r="N25" s="109"/>
      <c r="O25" s="110"/>
      <c r="P25" s="101"/>
      <c r="Q25" s="111"/>
      <c r="R25" s="103"/>
      <c r="S25" s="67"/>
    </row>
    <row r="26" spans="2:702" ht="15.75" customHeight="1">
      <c r="B26" s="69"/>
      <c r="C26" s="70" t="s">
        <v>44</v>
      </c>
      <c r="D26" s="104"/>
      <c r="E26" s="104"/>
      <c r="F26" s="104"/>
      <c r="G26" s="104"/>
      <c r="H26" s="92">
        <f>SUM(D26:G26)</f>
        <v>0</v>
      </c>
      <c r="I26" s="108"/>
      <c r="J26" s="104"/>
      <c r="K26" s="104"/>
      <c r="L26" s="104"/>
      <c r="M26" s="104"/>
      <c r="N26" s="104"/>
      <c r="O26" s="104"/>
      <c r="P26" s="94">
        <f t="shared" si="0"/>
        <v>0</v>
      </c>
      <c r="Q26" s="108"/>
      <c r="R26" s="95">
        <f t="shared" si="1"/>
        <v>0</v>
      </c>
    </row>
    <row r="27" spans="2:702" ht="15.75" customHeight="1">
      <c r="B27" s="69"/>
      <c r="C27" s="70" t="s">
        <v>30</v>
      </c>
      <c r="D27" s="104"/>
      <c r="E27" s="104"/>
      <c r="F27" s="104"/>
      <c r="G27" s="104"/>
      <c r="H27" s="92">
        <f>SUM(D27:G27)</f>
        <v>0</v>
      </c>
      <c r="I27" s="108"/>
      <c r="J27" s="104"/>
      <c r="K27" s="104"/>
      <c r="L27" s="96">
        <v>0</v>
      </c>
      <c r="M27" s="104"/>
      <c r="N27" s="104"/>
      <c r="O27" s="104"/>
      <c r="P27" s="94">
        <f t="shared" si="0"/>
        <v>0</v>
      </c>
      <c r="Q27" s="108"/>
      <c r="R27" s="95">
        <f t="shared" si="1"/>
        <v>0</v>
      </c>
    </row>
    <row r="28" spans="2:702" ht="15.75" customHeight="1">
      <c r="B28" s="69"/>
      <c r="C28" s="70" t="s">
        <v>31</v>
      </c>
      <c r="D28" s="104"/>
      <c r="E28" s="104"/>
      <c r="F28" s="104"/>
      <c r="G28" s="104"/>
      <c r="H28" s="92">
        <f>SUM(D28:G28)</f>
        <v>0</v>
      </c>
      <c r="I28" s="108"/>
      <c r="J28" s="104"/>
      <c r="K28" s="104"/>
      <c r="L28" s="104"/>
      <c r="M28" s="104"/>
      <c r="N28" s="104"/>
      <c r="O28" s="104"/>
      <c r="P28" s="94">
        <f t="shared" si="0"/>
        <v>0</v>
      </c>
      <c r="Q28" s="108"/>
      <c r="R28" s="95">
        <f t="shared" si="1"/>
        <v>0</v>
      </c>
    </row>
    <row r="29" spans="2:702" ht="15.75" customHeight="1">
      <c r="B29" s="72" t="s">
        <v>205</v>
      </c>
      <c r="C29" s="70"/>
      <c r="D29" s="109"/>
      <c r="E29" s="109"/>
      <c r="F29" s="110"/>
      <c r="G29" s="109"/>
      <c r="H29" s="106"/>
      <c r="I29" s="111"/>
      <c r="J29" s="109"/>
      <c r="K29" s="109"/>
      <c r="L29" s="109"/>
      <c r="M29" s="109"/>
      <c r="N29" s="109"/>
      <c r="O29" s="112"/>
      <c r="P29" s="107"/>
      <c r="Q29" s="111"/>
      <c r="R29" s="103"/>
      <c r="S29" s="67"/>
    </row>
    <row r="30" spans="2:702" ht="15.75" customHeight="1">
      <c r="B30" s="69"/>
      <c r="C30" s="70" t="s">
        <v>44</v>
      </c>
      <c r="D30" s="104"/>
      <c r="E30" s="104"/>
      <c r="F30" s="104"/>
      <c r="G30" s="104"/>
      <c r="H30" s="92">
        <f>SUM(D30:G30)</f>
        <v>0</v>
      </c>
      <c r="I30" s="108"/>
      <c r="J30" s="104"/>
      <c r="K30" s="104"/>
      <c r="L30" s="104"/>
      <c r="M30" s="104"/>
      <c r="N30" s="104"/>
      <c r="O30" s="104"/>
      <c r="P30" s="94">
        <f t="shared" si="0"/>
        <v>0</v>
      </c>
      <c r="Q30" s="108"/>
      <c r="R30" s="95">
        <f t="shared" si="1"/>
        <v>0</v>
      </c>
    </row>
    <row r="31" spans="2:702" ht="15.75" customHeight="1">
      <c r="B31" s="69"/>
      <c r="C31" s="70" t="s">
        <v>30</v>
      </c>
      <c r="D31" s="104"/>
      <c r="E31" s="104"/>
      <c r="F31" s="104"/>
      <c r="G31" s="104"/>
      <c r="H31" s="92">
        <f>SUM(D31:G31)</f>
        <v>0</v>
      </c>
      <c r="I31" s="108"/>
      <c r="J31" s="104"/>
      <c r="K31" s="104"/>
      <c r="L31" s="96">
        <v>0</v>
      </c>
      <c r="M31" s="104"/>
      <c r="N31" s="104"/>
      <c r="O31" s="104"/>
      <c r="P31" s="94">
        <f t="shared" si="0"/>
        <v>0</v>
      </c>
      <c r="Q31" s="108"/>
      <c r="R31" s="95">
        <f t="shared" si="1"/>
        <v>0</v>
      </c>
    </row>
    <row r="32" spans="2:702" ht="15.75" customHeight="1">
      <c r="B32" s="69"/>
      <c r="C32" s="70" t="s">
        <v>31</v>
      </c>
      <c r="D32" s="104"/>
      <c r="E32" s="104"/>
      <c r="F32" s="104"/>
      <c r="G32" s="104"/>
      <c r="H32" s="92">
        <f>SUM(D32:G32)</f>
        <v>0</v>
      </c>
      <c r="I32" s="108"/>
      <c r="J32" s="104"/>
      <c r="K32" s="104"/>
      <c r="L32" s="104"/>
      <c r="M32" s="104"/>
      <c r="N32" s="104"/>
      <c r="O32" s="104"/>
      <c r="P32" s="94">
        <f t="shared" si="0"/>
        <v>0</v>
      </c>
      <c r="Q32" s="108"/>
      <c r="R32" s="95">
        <f t="shared" si="1"/>
        <v>0</v>
      </c>
    </row>
    <row r="33" spans="2:19" ht="15.75" customHeight="1">
      <c r="B33" s="72" t="s">
        <v>206</v>
      </c>
      <c r="C33" s="70"/>
      <c r="D33" s="109"/>
      <c r="E33" s="109"/>
      <c r="F33" s="110"/>
      <c r="G33" s="109"/>
      <c r="H33" s="106"/>
      <c r="I33" s="111"/>
      <c r="J33" s="109"/>
      <c r="K33" s="109"/>
      <c r="L33" s="109"/>
      <c r="M33" s="109"/>
      <c r="N33" s="109"/>
      <c r="O33" s="110"/>
      <c r="P33" s="101"/>
      <c r="Q33" s="111"/>
      <c r="R33" s="103"/>
      <c r="S33" s="67"/>
    </row>
    <row r="34" spans="2:19" ht="15.75" customHeight="1">
      <c r="B34" s="69"/>
      <c r="C34" s="70" t="s">
        <v>44</v>
      </c>
      <c r="D34" s="104"/>
      <c r="E34" s="104"/>
      <c r="F34" s="104"/>
      <c r="G34" s="104"/>
      <c r="H34" s="92">
        <f>SUM(D34:G34)</f>
        <v>0</v>
      </c>
      <c r="I34" s="108"/>
      <c r="J34" s="104"/>
      <c r="K34" s="104"/>
      <c r="L34" s="104"/>
      <c r="M34" s="104"/>
      <c r="N34" s="104"/>
      <c r="O34" s="104"/>
      <c r="P34" s="94">
        <f t="shared" si="0"/>
        <v>0</v>
      </c>
      <c r="Q34" s="108"/>
      <c r="R34" s="95">
        <f t="shared" si="1"/>
        <v>0</v>
      </c>
    </row>
    <row r="35" spans="2:19" ht="15.75" customHeight="1">
      <c r="B35" s="69"/>
      <c r="C35" s="70" t="s">
        <v>30</v>
      </c>
      <c r="D35" s="104"/>
      <c r="E35" s="104"/>
      <c r="F35" s="104"/>
      <c r="G35" s="104"/>
      <c r="H35" s="92">
        <f>SUM(D35:G35)</f>
        <v>0</v>
      </c>
      <c r="I35" s="108"/>
      <c r="J35" s="104"/>
      <c r="K35" s="104"/>
      <c r="L35" s="96">
        <v>0</v>
      </c>
      <c r="M35" s="104"/>
      <c r="N35" s="104"/>
      <c r="O35" s="104"/>
      <c r="P35" s="94">
        <f t="shared" si="0"/>
        <v>0</v>
      </c>
      <c r="Q35" s="108"/>
      <c r="R35" s="95">
        <f t="shared" si="1"/>
        <v>0</v>
      </c>
    </row>
    <row r="36" spans="2:19" ht="15.75" customHeight="1">
      <c r="B36" s="69"/>
      <c r="C36" s="70" t="s">
        <v>31</v>
      </c>
      <c r="D36" s="104"/>
      <c r="E36" s="104"/>
      <c r="F36" s="104"/>
      <c r="G36" s="104"/>
      <c r="H36" s="92">
        <f>SUM(D36:G36)</f>
        <v>0</v>
      </c>
      <c r="I36" s="108"/>
      <c r="J36" s="104"/>
      <c r="K36" s="104"/>
      <c r="L36" s="104"/>
      <c r="M36" s="104"/>
      <c r="N36" s="104"/>
      <c r="O36" s="104"/>
      <c r="P36" s="94">
        <f t="shared" si="0"/>
        <v>0</v>
      </c>
      <c r="Q36" s="108"/>
      <c r="R36" s="95">
        <f t="shared" si="1"/>
        <v>0</v>
      </c>
    </row>
    <row r="37" spans="2:19" ht="15.75" customHeight="1">
      <c r="B37" s="72" t="s">
        <v>207</v>
      </c>
      <c r="C37" s="70"/>
      <c r="D37" s="109"/>
      <c r="E37" s="109"/>
      <c r="F37" s="110"/>
      <c r="G37" s="109"/>
      <c r="H37" s="106"/>
      <c r="I37" s="111"/>
      <c r="J37" s="109"/>
      <c r="K37" s="109"/>
      <c r="L37" s="109"/>
      <c r="M37" s="109"/>
      <c r="N37" s="109"/>
      <c r="O37" s="110"/>
      <c r="P37" s="101"/>
      <c r="Q37" s="111"/>
      <c r="R37" s="105"/>
      <c r="S37" s="67"/>
    </row>
    <row r="38" spans="2:19" ht="15.75" customHeight="1">
      <c r="B38" s="69"/>
      <c r="C38" s="70" t="s">
        <v>44</v>
      </c>
      <c r="D38" s="104"/>
      <c r="E38" s="104"/>
      <c r="F38" s="104"/>
      <c r="G38" s="104"/>
      <c r="H38" s="92">
        <f>SUM(D38:G38)</f>
        <v>0</v>
      </c>
      <c r="I38" s="108"/>
      <c r="J38" s="104"/>
      <c r="K38" s="104"/>
      <c r="L38" s="104"/>
      <c r="M38" s="104"/>
      <c r="N38" s="104"/>
      <c r="O38" s="104"/>
      <c r="P38" s="94">
        <f t="shared" si="0"/>
        <v>0</v>
      </c>
      <c r="Q38" s="108"/>
      <c r="R38" s="95">
        <f t="shared" si="1"/>
        <v>0</v>
      </c>
    </row>
    <row r="39" spans="2:19" ht="15.75" customHeight="1">
      <c r="B39" s="69"/>
      <c r="C39" s="70" t="s">
        <v>30</v>
      </c>
      <c r="D39" s="104"/>
      <c r="E39" s="104"/>
      <c r="F39" s="104"/>
      <c r="G39" s="104"/>
      <c r="H39" s="92">
        <f>SUM(D39:G39)</f>
        <v>0</v>
      </c>
      <c r="I39" s="108"/>
      <c r="J39" s="104"/>
      <c r="K39" s="104"/>
      <c r="L39" s="96">
        <v>0</v>
      </c>
      <c r="M39" s="104"/>
      <c r="N39" s="104"/>
      <c r="O39" s="104"/>
      <c r="P39" s="94">
        <f t="shared" si="0"/>
        <v>0</v>
      </c>
      <c r="Q39" s="108"/>
      <c r="R39" s="95">
        <f t="shared" si="1"/>
        <v>0</v>
      </c>
    </row>
    <row r="40" spans="2:19" ht="15.75" customHeight="1">
      <c r="B40" s="69"/>
      <c r="C40" s="70" t="s">
        <v>31</v>
      </c>
      <c r="D40" s="104"/>
      <c r="E40" s="104"/>
      <c r="F40" s="104"/>
      <c r="G40" s="104"/>
      <c r="H40" s="92">
        <f>SUM(D40:G40)</f>
        <v>0</v>
      </c>
      <c r="I40" s="108"/>
      <c r="J40" s="104"/>
      <c r="K40" s="104"/>
      <c r="L40" s="104"/>
      <c r="M40" s="104"/>
      <c r="N40" s="104"/>
      <c r="O40" s="104"/>
      <c r="P40" s="94">
        <f t="shared" si="0"/>
        <v>0</v>
      </c>
      <c r="Q40" s="108"/>
      <c r="R40" s="95">
        <f t="shared" si="1"/>
        <v>0</v>
      </c>
    </row>
    <row r="41" spans="2:19" ht="15.75" customHeight="1">
      <c r="B41" s="72" t="s">
        <v>208</v>
      </c>
      <c r="C41" s="70"/>
      <c r="D41" s="109"/>
      <c r="E41" s="109"/>
      <c r="F41" s="110"/>
      <c r="G41" s="109"/>
      <c r="H41" s="106"/>
      <c r="I41" s="111"/>
      <c r="J41" s="109"/>
      <c r="K41" s="109"/>
      <c r="L41" s="109"/>
      <c r="M41" s="109"/>
      <c r="N41" s="109"/>
      <c r="O41" s="110"/>
      <c r="P41" s="101"/>
      <c r="Q41" s="108"/>
      <c r="R41" s="103"/>
    </row>
    <row r="42" spans="2:19" ht="15.75" customHeight="1">
      <c r="B42" s="69"/>
      <c r="C42" s="70" t="s">
        <v>44</v>
      </c>
      <c r="D42" s="104"/>
      <c r="E42" s="104"/>
      <c r="F42" s="104"/>
      <c r="G42" s="104"/>
      <c r="H42" s="92">
        <f>SUM(D42:G42)</f>
        <v>0</v>
      </c>
      <c r="I42" s="108"/>
      <c r="J42" s="104"/>
      <c r="K42" s="104"/>
      <c r="L42" s="104"/>
      <c r="M42" s="104"/>
      <c r="N42" s="104"/>
      <c r="O42" s="104"/>
      <c r="P42" s="94">
        <f t="shared" si="0"/>
        <v>0</v>
      </c>
      <c r="Q42" s="108"/>
      <c r="R42" s="95">
        <f t="shared" si="1"/>
        <v>0</v>
      </c>
    </row>
    <row r="43" spans="2:19" ht="15.75" customHeight="1">
      <c r="B43" s="69"/>
      <c r="C43" s="70" t="s">
        <v>30</v>
      </c>
      <c r="D43" s="104"/>
      <c r="E43" s="104"/>
      <c r="F43" s="104"/>
      <c r="G43" s="104"/>
      <c r="H43" s="92">
        <f>SUM(D43:G43)</f>
        <v>0</v>
      </c>
      <c r="I43" s="108"/>
      <c r="J43" s="104"/>
      <c r="K43" s="104"/>
      <c r="L43" s="96">
        <v>0</v>
      </c>
      <c r="M43" s="104"/>
      <c r="N43" s="104"/>
      <c r="O43" s="104"/>
      <c r="P43" s="94">
        <f t="shared" si="0"/>
        <v>0</v>
      </c>
      <c r="Q43" s="108"/>
      <c r="R43" s="95">
        <f t="shared" si="1"/>
        <v>0</v>
      </c>
    </row>
    <row r="44" spans="2:19" ht="15.75" customHeight="1">
      <c r="B44" s="69"/>
      <c r="C44" s="70" t="s">
        <v>31</v>
      </c>
      <c r="D44" s="104"/>
      <c r="E44" s="104"/>
      <c r="F44" s="104"/>
      <c r="G44" s="104"/>
      <c r="H44" s="92">
        <f>SUM(D44:G44)</f>
        <v>0</v>
      </c>
      <c r="I44" s="108"/>
      <c r="J44" s="104"/>
      <c r="K44" s="104"/>
      <c r="L44" s="104"/>
      <c r="M44" s="104"/>
      <c r="N44" s="104"/>
      <c r="O44" s="104"/>
      <c r="P44" s="94">
        <f t="shared" si="0"/>
        <v>0</v>
      </c>
      <c r="Q44" s="108"/>
      <c r="R44" s="95">
        <f t="shared" si="1"/>
        <v>0</v>
      </c>
    </row>
    <row r="45" spans="2:19" ht="15.75" customHeight="1">
      <c r="B45" s="72" t="s">
        <v>209</v>
      </c>
      <c r="C45" s="70"/>
      <c r="D45" s="109"/>
      <c r="E45" s="109"/>
      <c r="F45" s="110"/>
      <c r="G45" s="109"/>
      <c r="H45" s="106"/>
      <c r="I45" s="111"/>
      <c r="J45" s="109"/>
      <c r="K45" s="109"/>
      <c r="L45" s="109"/>
      <c r="M45" s="109"/>
      <c r="N45" s="109"/>
      <c r="O45" s="110"/>
      <c r="P45" s="101"/>
      <c r="Q45" s="111"/>
      <c r="R45" s="105"/>
      <c r="S45" s="67"/>
    </row>
    <row r="46" spans="2:19" ht="15.75" customHeight="1">
      <c r="B46" s="69"/>
      <c r="C46" s="70" t="s">
        <v>44</v>
      </c>
      <c r="D46" s="104"/>
      <c r="E46" s="104"/>
      <c r="F46" s="104"/>
      <c r="G46" s="104"/>
      <c r="H46" s="92">
        <f>SUM(D46:G46)</f>
        <v>0</v>
      </c>
      <c r="I46" s="108"/>
      <c r="J46" s="104"/>
      <c r="K46" s="104"/>
      <c r="L46" s="104"/>
      <c r="M46" s="104"/>
      <c r="N46" s="104"/>
      <c r="O46" s="104"/>
      <c r="P46" s="94">
        <f t="shared" si="0"/>
        <v>0</v>
      </c>
      <c r="Q46" s="108"/>
      <c r="R46" s="95">
        <f t="shared" si="1"/>
        <v>0</v>
      </c>
    </row>
    <row r="47" spans="2:19" ht="15.75" customHeight="1">
      <c r="B47" s="69"/>
      <c r="C47" s="70" t="s">
        <v>30</v>
      </c>
      <c r="D47" s="104"/>
      <c r="E47" s="104"/>
      <c r="F47" s="104"/>
      <c r="G47" s="104"/>
      <c r="H47" s="92">
        <f>SUM(D47:G47)</f>
        <v>0</v>
      </c>
      <c r="I47" s="108"/>
      <c r="J47" s="104"/>
      <c r="K47" s="104"/>
      <c r="L47" s="96">
        <v>0</v>
      </c>
      <c r="M47" s="104"/>
      <c r="N47" s="104"/>
      <c r="O47" s="104"/>
      <c r="P47" s="94">
        <f t="shared" si="0"/>
        <v>0</v>
      </c>
      <c r="Q47" s="108"/>
      <c r="R47" s="95">
        <f t="shared" si="1"/>
        <v>0</v>
      </c>
    </row>
    <row r="48" spans="2:19" ht="15.75" customHeight="1">
      <c r="B48" s="69"/>
      <c r="C48" s="70" t="s">
        <v>31</v>
      </c>
      <c r="D48" s="104"/>
      <c r="E48" s="104"/>
      <c r="F48" s="104"/>
      <c r="G48" s="104"/>
      <c r="H48" s="92">
        <f>SUM(D48:G48)</f>
        <v>0</v>
      </c>
      <c r="I48" s="108"/>
      <c r="J48" s="104"/>
      <c r="K48" s="104"/>
      <c r="L48" s="104"/>
      <c r="M48" s="104"/>
      <c r="N48" s="104"/>
      <c r="O48" s="104"/>
      <c r="P48" s="94">
        <f t="shared" si="0"/>
        <v>0</v>
      </c>
      <c r="Q48" s="108"/>
      <c r="R48" s="95">
        <f t="shared" si="1"/>
        <v>0</v>
      </c>
    </row>
    <row r="49" spans="1:19" ht="15.75" customHeight="1">
      <c r="A49" s="79"/>
      <c r="B49" s="72" t="s">
        <v>210</v>
      </c>
      <c r="C49" s="70"/>
      <c r="D49" s="109"/>
      <c r="E49" s="109"/>
      <c r="F49" s="110"/>
      <c r="G49" s="109"/>
      <c r="H49" s="106"/>
      <c r="I49" s="111"/>
      <c r="J49" s="109"/>
      <c r="K49" s="109"/>
      <c r="L49" s="109"/>
      <c r="M49" s="109"/>
      <c r="N49" s="109"/>
      <c r="O49" s="110"/>
      <c r="P49" s="101"/>
      <c r="Q49" s="111"/>
      <c r="R49" s="103"/>
      <c r="S49" s="67"/>
    </row>
    <row r="50" spans="1:19" ht="15.75" customHeight="1">
      <c r="B50" s="69"/>
      <c r="C50" s="70" t="s">
        <v>44</v>
      </c>
      <c r="D50" s="104"/>
      <c r="E50" s="104"/>
      <c r="F50" s="104"/>
      <c r="G50" s="104"/>
      <c r="H50" s="92">
        <f>SUM(D50:G50)</f>
        <v>0</v>
      </c>
      <c r="I50" s="108"/>
      <c r="J50" s="104"/>
      <c r="K50" s="104"/>
      <c r="L50" s="104"/>
      <c r="M50" s="104"/>
      <c r="N50" s="104"/>
      <c r="O50" s="104"/>
      <c r="P50" s="94">
        <f t="shared" si="0"/>
        <v>0</v>
      </c>
      <c r="Q50" s="108"/>
      <c r="R50" s="95">
        <f t="shared" si="1"/>
        <v>0</v>
      </c>
    </row>
    <row r="51" spans="1:19" ht="15.75" customHeight="1">
      <c r="B51" s="69"/>
      <c r="C51" s="70" t="s">
        <v>30</v>
      </c>
      <c r="D51" s="104"/>
      <c r="E51" s="104"/>
      <c r="F51" s="104"/>
      <c r="G51" s="104"/>
      <c r="H51" s="92">
        <f>SUM(D51:G51)</f>
        <v>0</v>
      </c>
      <c r="I51" s="108"/>
      <c r="J51" s="104"/>
      <c r="K51" s="104"/>
      <c r="L51" s="96">
        <v>0</v>
      </c>
      <c r="M51" s="104"/>
      <c r="N51" s="104"/>
      <c r="O51" s="104"/>
      <c r="P51" s="94">
        <f t="shared" si="0"/>
        <v>0</v>
      </c>
      <c r="Q51" s="108"/>
      <c r="R51" s="95">
        <f t="shared" si="1"/>
        <v>0</v>
      </c>
    </row>
    <row r="52" spans="1:19" ht="15.75" customHeight="1">
      <c r="B52" s="69"/>
      <c r="C52" s="70" t="s">
        <v>31</v>
      </c>
      <c r="D52" s="104"/>
      <c r="E52" s="104"/>
      <c r="F52" s="104"/>
      <c r="G52" s="104"/>
      <c r="H52" s="92">
        <f>SUM(D52:G52)</f>
        <v>0</v>
      </c>
      <c r="I52" s="108"/>
      <c r="J52" s="104"/>
      <c r="K52" s="104"/>
      <c r="L52" s="104"/>
      <c r="M52" s="104"/>
      <c r="N52" s="104"/>
      <c r="O52" s="104"/>
      <c r="P52" s="94">
        <f t="shared" si="0"/>
        <v>0</v>
      </c>
      <c r="Q52" s="108"/>
      <c r="R52" s="95">
        <f t="shared" si="1"/>
        <v>0</v>
      </c>
    </row>
    <row r="53" spans="1:19" ht="15.75" customHeight="1">
      <c r="A53" s="71"/>
      <c r="B53" s="72" t="s">
        <v>211</v>
      </c>
      <c r="C53" s="70"/>
      <c r="D53" s="99"/>
      <c r="E53" s="99"/>
      <c r="F53" s="100"/>
      <c r="G53" s="99"/>
      <c r="H53" s="99"/>
      <c r="I53" s="93"/>
      <c r="J53" s="99"/>
      <c r="K53" s="99"/>
      <c r="L53" s="99"/>
      <c r="M53" s="99"/>
      <c r="N53" s="99"/>
      <c r="O53" s="100"/>
      <c r="P53" s="101"/>
      <c r="Q53" s="102"/>
      <c r="R53" s="103"/>
      <c r="S53" s="67"/>
    </row>
    <row r="54" spans="1:19" ht="15.75" customHeight="1">
      <c r="B54" s="69"/>
      <c r="C54" s="70" t="s">
        <v>44</v>
      </c>
      <c r="D54" s="104"/>
      <c r="E54" s="104"/>
      <c r="F54" s="104"/>
      <c r="G54" s="104"/>
      <c r="H54" s="92">
        <f>SUM(D54:G54)</f>
        <v>0</v>
      </c>
      <c r="I54" s="93"/>
      <c r="J54" s="104"/>
      <c r="K54" s="104"/>
      <c r="L54" s="104"/>
      <c r="M54" s="104"/>
      <c r="N54" s="104"/>
      <c r="O54" s="104"/>
      <c r="P54" s="94">
        <f>SUM(J54:O54)</f>
        <v>0</v>
      </c>
      <c r="Q54" s="93"/>
      <c r="R54" s="95">
        <f>H54+P54</f>
        <v>0</v>
      </c>
    </row>
    <row r="55" spans="1:19" ht="15.75" customHeight="1">
      <c r="B55" s="69"/>
      <c r="C55" s="70" t="s">
        <v>30</v>
      </c>
      <c r="D55" s="104"/>
      <c r="E55" s="104"/>
      <c r="F55" s="104"/>
      <c r="G55" s="104"/>
      <c r="H55" s="92">
        <f>SUM(D55:G55)</f>
        <v>0</v>
      </c>
      <c r="I55" s="93"/>
      <c r="J55" s="104"/>
      <c r="K55" s="104"/>
      <c r="L55" s="96">
        <v>0</v>
      </c>
      <c r="M55" s="104"/>
      <c r="N55" s="104"/>
      <c r="O55" s="104"/>
      <c r="P55" s="94">
        <f>SUM(J55:O55)</f>
        <v>0</v>
      </c>
      <c r="Q55" s="93"/>
      <c r="R55" s="95">
        <f>H55+P55</f>
        <v>0</v>
      </c>
    </row>
    <row r="56" spans="1:19" ht="15.75" customHeight="1">
      <c r="B56" s="69"/>
      <c r="C56" s="70" t="s">
        <v>31</v>
      </c>
      <c r="D56" s="104"/>
      <c r="E56" s="104"/>
      <c r="F56" s="104"/>
      <c r="G56" s="104"/>
      <c r="H56" s="96">
        <f>SUM(D56:G56)</f>
        <v>0</v>
      </c>
      <c r="I56" s="93"/>
      <c r="J56" s="104"/>
      <c r="K56" s="104"/>
      <c r="L56" s="104"/>
      <c r="M56" s="104"/>
      <c r="N56" s="104"/>
      <c r="O56" s="104"/>
      <c r="P56" s="94">
        <f>SUM(J56:O56)</f>
        <v>0</v>
      </c>
      <c r="Q56" s="93"/>
      <c r="R56" s="95">
        <f>H56+P56</f>
        <v>0</v>
      </c>
    </row>
    <row r="57" spans="1:19" ht="15.75" customHeight="1">
      <c r="B57" s="72" t="s">
        <v>212</v>
      </c>
      <c r="C57" s="70"/>
      <c r="D57" s="99"/>
      <c r="E57" s="99"/>
      <c r="F57" s="100"/>
      <c r="G57" s="99"/>
      <c r="H57" s="99"/>
      <c r="I57" s="93"/>
      <c r="J57" s="99"/>
      <c r="K57" s="99"/>
      <c r="L57" s="99"/>
      <c r="M57" s="99"/>
      <c r="N57" s="99"/>
      <c r="O57" s="100"/>
      <c r="P57" s="101"/>
      <c r="Q57" s="102"/>
      <c r="R57" s="105"/>
      <c r="S57" s="67"/>
    </row>
    <row r="58" spans="1:19" ht="15.75" customHeight="1">
      <c r="B58" s="69"/>
      <c r="C58" s="70" t="s">
        <v>44</v>
      </c>
      <c r="D58" s="104"/>
      <c r="E58" s="104"/>
      <c r="F58" s="104"/>
      <c r="G58" s="104"/>
      <c r="H58" s="92">
        <f>SUM(D58:G58)</f>
        <v>0</v>
      </c>
      <c r="I58" s="93"/>
      <c r="J58" s="104"/>
      <c r="K58" s="104"/>
      <c r="L58" s="104"/>
      <c r="M58" s="104"/>
      <c r="N58" s="104"/>
      <c r="O58" s="104"/>
      <c r="P58" s="94">
        <f>SUM(J58:O58)</f>
        <v>0</v>
      </c>
      <c r="Q58" s="93"/>
      <c r="R58" s="95">
        <f>H58+P58</f>
        <v>0</v>
      </c>
    </row>
    <row r="59" spans="1:19" ht="15.75" customHeight="1">
      <c r="B59" s="69"/>
      <c r="C59" s="70" t="s">
        <v>30</v>
      </c>
      <c r="D59" s="104"/>
      <c r="E59" s="104"/>
      <c r="F59" s="104"/>
      <c r="G59" s="104"/>
      <c r="H59" s="92">
        <f>SUM(D59:G59)</f>
        <v>0</v>
      </c>
      <c r="I59" s="93"/>
      <c r="J59" s="246"/>
      <c r="K59" s="104"/>
      <c r="L59" s="96">
        <v>0</v>
      </c>
      <c r="M59" s="104"/>
      <c r="N59" s="104"/>
      <c r="O59" s="104"/>
      <c r="P59" s="94">
        <f>SUM(J59:O59)</f>
        <v>0</v>
      </c>
      <c r="Q59" s="93"/>
      <c r="R59" s="95">
        <f>H59+P59</f>
        <v>0</v>
      </c>
    </row>
    <row r="60" spans="1:19" ht="15.75" customHeight="1">
      <c r="B60" s="69"/>
      <c r="C60" s="70" t="s">
        <v>31</v>
      </c>
      <c r="D60" s="104"/>
      <c r="E60" s="104"/>
      <c r="F60" s="104"/>
      <c r="G60" s="104"/>
      <c r="H60" s="92">
        <f>SUM(D60:G60)</f>
        <v>0</v>
      </c>
      <c r="I60" s="93"/>
      <c r="J60" s="104"/>
      <c r="K60" s="104"/>
      <c r="L60" s="104"/>
      <c r="M60" s="104"/>
      <c r="N60" s="104"/>
      <c r="O60" s="104"/>
      <c r="P60" s="94">
        <f>SUM(J60:O60)</f>
        <v>0</v>
      </c>
      <c r="Q60" s="93"/>
      <c r="R60" s="95">
        <f>H60+P60</f>
        <v>0</v>
      </c>
    </row>
    <row r="61" spans="1:19" ht="15.75" customHeight="1">
      <c r="B61" s="72" t="s">
        <v>213</v>
      </c>
      <c r="C61" s="70"/>
      <c r="D61" s="99"/>
      <c r="E61" s="99"/>
      <c r="F61" s="100"/>
      <c r="G61" s="99"/>
      <c r="H61" s="106"/>
      <c r="I61" s="102"/>
      <c r="J61" s="99"/>
      <c r="K61" s="99"/>
      <c r="L61" s="99"/>
      <c r="M61" s="99"/>
      <c r="N61" s="99"/>
      <c r="O61" s="100"/>
      <c r="P61" s="101"/>
      <c r="Q61" s="102"/>
      <c r="R61" s="103"/>
      <c r="S61" s="67"/>
    </row>
    <row r="62" spans="1:19" ht="15.75" customHeight="1">
      <c r="B62" s="69"/>
      <c r="C62" s="70" t="s">
        <v>44</v>
      </c>
      <c r="D62" s="104"/>
      <c r="E62" s="104"/>
      <c r="F62" s="104"/>
      <c r="G62" s="104"/>
      <c r="H62" s="92">
        <f>SUM(D62:G62)</f>
        <v>0</v>
      </c>
      <c r="I62" s="93"/>
      <c r="J62" s="104"/>
      <c r="K62" s="104"/>
      <c r="L62" s="104"/>
      <c r="M62" s="104"/>
      <c r="N62" s="104"/>
      <c r="O62" s="104"/>
      <c r="P62" s="94">
        <f>SUM(J62:O62)</f>
        <v>0</v>
      </c>
      <c r="Q62" s="93"/>
      <c r="R62" s="95">
        <f>H62+P62</f>
        <v>0</v>
      </c>
    </row>
    <row r="63" spans="1:19" ht="15.75" customHeight="1">
      <c r="B63" s="69"/>
      <c r="C63" s="70" t="s">
        <v>30</v>
      </c>
      <c r="D63" s="104"/>
      <c r="E63" s="104"/>
      <c r="F63" s="104"/>
      <c r="G63" s="104"/>
      <c r="H63" s="92">
        <f>SUM(D63:G63)</f>
        <v>0</v>
      </c>
      <c r="I63" s="93"/>
      <c r="J63" s="104"/>
      <c r="K63" s="104"/>
      <c r="L63" s="96">
        <v>0</v>
      </c>
      <c r="M63" s="104"/>
      <c r="N63" s="104"/>
      <c r="O63" s="104"/>
      <c r="P63" s="94">
        <f>SUM(J63:O63)</f>
        <v>0</v>
      </c>
      <c r="Q63" s="93"/>
      <c r="R63" s="95">
        <f>H63+P63</f>
        <v>0</v>
      </c>
    </row>
    <row r="64" spans="1:19" ht="15.75" customHeight="1">
      <c r="B64" s="69"/>
      <c r="C64" s="70" t="s">
        <v>31</v>
      </c>
      <c r="D64" s="104"/>
      <c r="E64" s="104"/>
      <c r="F64" s="104"/>
      <c r="G64" s="104"/>
      <c r="H64" s="92">
        <f>SUM(D64:G64)</f>
        <v>0</v>
      </c>
      <c r="I64" s="93"/>
      <c r="J64" s="104"/>
      <c r="K64" s="104"/>
      <c r="L64" s="104"/>
      <c r="M64" s="104"/>
      <c r="N64" s="104"/>
      <c r="O64" s="104"/>
      <c r="P64" s="94">
        <f>SUM(J64:O64)</f>
        <v>0</v>
      </c>
      <c r="Q64" s="93"/>
      <c r="R64" s="95">
        <f>H64+P64</f>
        <v>0</v>
      </c>
    </row>
    <row r="65" spans="2:24" ht="15.75" customHeight="1">
      <c r="B65" s="63" t="s">
        <v>3</v>
      </c>
      <c r="C65" s="70"/>
      <c r="D65" s="244"/>
      <c r="E65" s="244"/>
      <c r="F65" s="245"/>
      <c r="G65" s="244"/>
      <c r="H65" s="106"/>
      <c r="I65" s="111"/>
      <c r="J65" s="109"/>
      <c r="K65" s="109"/>
      <c r="L65" s="109"/>
      <c r="M65" s="109"/>
      <c r="N65" s="109"/>
      <c r="O65" s="110"/>
      <c r="P65" s="101"/>
      <c r="Q65" s="111"/>
      <c r="R65" s="103"/>
      <c r="S65" s="67"/>
    </row>
    <row r="66" spans="2:24" ht="15.75" customHeight="1">
      <c r="C66" s="70" t="s">
        <v>44</v>
      </c>
      <c r="D66" s="98">
        <f t="shared" ref="D66:G68" si="2">SUM(D54+D58+D62+D18+D22+D26+D30+D34+D38+D42+D46+D50)</f>
        <v>1221</v>
      </c>
      <c r="E66" s="98">
        <f t="shared" si="2"/>
        <v>1526</v>
      </c>
      <c r="F66" s="98">
        <f t="shared" si="2"/>
        <v>357</v>
      </c>
      <c r="G66" s="98">
        <f t="shared" si="2"/>
        <v>1052</v>
      </c>
      <c r="H66" s="113">
        <f>SUM(D66:G66)</f>
        <v>4156</v>
      </c>
      <c r="I66" s="114"/>
      <c r="J66" s="98">
        <f t="shared" ref="J66:O68" si="3">SUM(J54+J58+J62+J18+J22+J26+J30+J34+J38+J42+J46+J50)</f>
        <v>676</v>
      </c>
      <c r="K66" s="98">
        <f t="shared" si="3"/>
        <v>1215</v>
      </c>
      <c r="L66" s="98">
        <f t="shared" si="3"/>
        <v>7829</v>
      </c>
      <c r="M66" s="98">
        <f t="shared" si="3"/>
        <v>664</v>
      </c>
      <c r="N66" s="98">
        <f t="shared" si="3"/>
        <v>1096</v>
      </c>
      <c r="O66" s="98">
        <f t="shared" si="3"/>
        <v>74</v>
      </c>
      <c r="P66" s="94">
        <f t="shared" si="0"/>
        <v>11554</v>
      </c>
      <c r="Q66" s="108"/>
      <c r="R66" s="95">
        <f t="shared" si="1"/>
        <v>15710</v>
      </c>
    </row>
    <row r="67" spans="2:24" ht="15.75" customHeight="1">
      <c r="C67" s="70" t="s">
        <v>30</v>
      </c>
      <c r="D67" s="98">
        <f t="shared" si="2"/>
        <v>1356</v>
      </c>
      <c r="E67" s="98">
        <f t="shared" si="2"/>
        <v>340</v>
      </c>
      <c r="F67" s="98">
        <f t="shared" si="2"/>
        <v>445</v>
      </c>
      <c r="G67" s="98">
        <f t="shared" si="2"/>
        <v>270</v>
      </c>
      <c r="H67" s="113">
        <f>SUM(D67:G67)</f>
        <v>2411</v>
      </c>
      <c r="I67" s="114"/>
      <c r="J67" s="98">
        <f t="shared" si="3"/>
        <v>1133</v>
      </c>
      <c r="K67" s="98">
        <f t="shared" si="3"/>
        <v>526</v>
      </c>
      <c r="L67" s="98">
        <f t="shared" si="3"/>
        <v>0</v>
      </c>
      <c r="M67" s="98">
        <f t="shared" si="3"/>
        <v>344</v>
      </c>
      <c r="N67" s="98">
        <f t="shared" si="3"/>
        <v>1265</v>
      </c>
      <c r="O67" s="98">
        <f t="shared" si="3"/>
        <v>112</v>
      </c>
      <c r="P67" s="94">
        <f t="shared" si="0"/>
        <v>3380</v>
      </c>
      <c r="Q67" s="108"/>
      <c r="R67" s="95">
        <f t="shared" si="1"/>
        <v>5791</v>
      </c>
    </row>
    <row r="68" spans="2:24" ht="15.75" customHeight="1">
      <c r="C68" s="70" t="s">
        <v>31</v>
      </c>
      <c r="D68" s="98">
        <f t="shared" si="2"/>
        <v>68</v>
      </c>
      <c r="E68" s="98">
        <f t="shared" si="2"/>
        <v>3</v>
      </c>
      <c r="F68" s="98">
        <f t="shared" si="2"/>
        <v>0</v>
      </c>
      <c r="G68" s="98">
        <f t="shared" si="2"/>
        <v>8</v>
      </c>
      <c r="H68" s="113">
        <f>SUM(D68:G68)</f>
        <v>79</v>
      </c>
      <c r="I68" s="115"/>
      <c r="J68" s="98">
        <f t="shared" si="3"/>
        <v>19</v>
      </c>
      <c r="K68" s="98">
        <f t="shared" si="3"/>
        <v>3</v>
      </c>
      <c r="L68" s="98">
        <f t="shared" si="3"/>
        <v>0</v>
      </c>
      <c r="M68" s="98">
        <f t="shared" si="3"/>
        <v>0</v>
      </c>
      <c r="N68" s="98">
        <f t="shared" si="3"/>
        <v>7</v>
      </c>
      <c r="O68" s="98">
        <f t="shared" si="3"/>
        <v>4</v>
      </c>
      <c r="P68" s="116">
        <f t="shared" si="0"/>
        <v>33</v>
      </c>
      <c r="Q68" s="108"/>
      <c r="R68" s="117">
        <f t="shared" si="1"/>
        <v>112</v>
      </c>
    </row>
    <row r="69" spans="2:24" ht="15.75" customHeight="1">
      <c r="B69" s="63" t="s">
        <v>131</v>
      </c>
      <c r="C69" s="70"/>
      <c r="D69" s="76"/>
      <c r="E69" s="76"/>
      <c r="F69" s="77"/>
      <c r="G69" s="76"/>
      <c r="H69" s="75"/>
      <c r="I69" s="78"/>
      <c r="J69" s="76"/>
      <c r="K69" s="76"/>
      <c r="L69" s="76"/>
      <c r="M69" s="76"/>
      <c r="N69" s="76"/>
      <c r="O69" s="77"/>
      <c r="P69" s="73"/>
      <c r="Q69" s="78"/>
      <c r="R69" s="74"/>
    </row>
    <row r="70" spans="2:24">
      <c r="C70" s="70" t="s">
        <v>44</v>
      </c>
      <c r="D70" s="139">
        <f t="shared" ref="D70:H72" si="4">D66/D14</f>
        <v>0.12852631578947368</v>
      </c>
      <c r="E70" s="139">
        <f t="shared" si="4"/>
        <v>0.14533333333333334</v>
      </c>
      <c r="F70" s="139">
        <f t="shared" si="4"/>
        <v>0.19833333333333333</v>
      </c>
      <c r="G70" s="139">
        <f t="shared" si="4"/>
        <v>0.11688888888888889</v>
      </c>
      <c r="H70" s="140">
        <f t="shared" si="4"/>
        <v>0.13493506493506494</v>
      </c>
      <c r="I70" s="141"/>
      <c r="J70" s="139">
        <f t="shared" ref="J70:P70" si="5">J66/J14</f>
        <v>0.11266666666666666</v>
      </c>
      <c r="K70" s="139">
        <f t="shared" si="5"/>
        <v>0.17357142857142857</v>
      </c>
      <c r="L70" s="139">
        <f t="shared" si="5"/>
        <v>0.13269491525423729</v>
      </c>
      <c r="M70" s="139">
        <f t="shared" si="5"/>
        <v>0.14755555555555555</v>
      </c>
      <c r="N70" s="139">
        <f t="shared" si="5"/>
        <v>0.14613333333333334</v>
      </c>
      <c r="O70" s="139">
        <f t="shared" si="5"/>
        <v>0.24666666666666667</v>
      </c>
      <c r="P70" s="142">
        <f t="shared" si="5"/>
        <v>0.13705812574139975</v>
      </c>
      <c r="Q70" s="143"/>
      <c r="R70" s="144">
        <f>R66/R14</f>
        <v>0.1364900086880973</v>
      </c>
    </row>
    <row r="71" spans="2:24">
      <c r="C71" s="70" t="s">
        <v>30</v>
      </c>
      <c r="D71" s="139">
        <f t="shared" si="4"/>
        <v>0.17842105263157895</v>
      </c>
      <c r="E71" s="139">
        <f t="shared" si="4"/>
        <v>0.17</v>
      </c>
      <c r="F71" s="139">
        <f t="shared" si="4"/>
        <v>0.2225</v>
      </c>
      <c r="G71" s="139">
        <f t="shared" si="4"/>
        <v>0.12857142857142856</v>
      </c>
      <c r="H71" s="140">
        <f t="shared" si="4"/>
        <v>0.175985401459854</v>
      </c>
      <c r="I71" s="141"/>
      <c r="J71" s="139">
        <f>J67/J15</f>
        <v>0.21788461538461537</v>
      </c>
      <c r="K71" s="139">
        <f>K67/K15</f>
        <v>0.13842105263157894</v>
      </c>
      <c r="L71" s="139">
        <v>0</v>
      </c>
      <c r="M71" s="139">
        <f t="shared" ref="M71:P72" si="6">M67/M15</f>
        <v>0.19111111111111112</v>
      </c>
      <c r="N71" s="139">
        <f t="shared" si="6"/>
        <v>0.17328767123287672</v>
      </c>
      <c r="O71" s="139">
        <f t="shared" si="6"/>
        <v>0.24888888888888888</v>
      </c>
      <c r="P71" s="142">
        <f t="shared" si="6"/>
        <v>0.18221024258760107</v>
      </c>
      <c r="Q71" s="143"/>
      <c r="R71" s="144">
        <f>R67/R15</f>
        <v>0.17956589147286822</v>
      </c>
    </row>
    <row r="72" spans="2:24">
      <c r="C72" s="70" t="s">
        <v>31</v>
      </c>
      <c r="D72" s="139">
        <f t="shared" si="4"/>
        <v>0.11333333333333333</v>
      </c>
      <c r="E72" s="139">
        <f t="shared" si="4"/>
        <v>0.12</v>
      </c>
      <c r="F72" s="139">
        <f t="shared" si="4"/>
        <v>0</v>
      </c>
      <c r="G72" s="139">
        <f t="shared" si="4"/>
        <v>0.32</v>
      </c>
      <c r="H72" s="140">
        <f t="shared" si="4"/>
        <v>0.12098009188361408</v>
      </c>
      <c r="I72" s="145"/>
      <c r="J72" s="139">
        <f>J68/J16</f>
        <v>0.23749999999999999</v>
      </c>
      <c r="K72" s="139">
        <f>K68/K16</f>
        <v>0.15</v>
      </c>
      <c r="L72" s="139">
        <f>L68/L16</f>
        <v>0</v>
      </c>
      <c r="M72" s="139">
        <f t="shared" si="6"/>
        <v>0</v>
      </c>
      <c r="N72" s="139">
        <f t="shared" si="6"/>
        <v>0.2</v>
      </c>
      <c r="O72" s="139">
        <f t="shared" si="6"/>
        <v>0.2</v>
      </c>
      <c r="P72" s="146">
        <f t="shared" si="6"/>
        <v>0.18333333333333332</v>
      </c>
      <c r="Q72" s="143"/>
      <c r="R72" s="147">
        <f>R68/R16</f>
        <v>0.13445378151260504</v>
      </c>
    </row>
    <row r="73" spans="2:24" ht="11.25" customHeight="1">
      <c r="S73" s="33"/>
      <c r="T73" s="33"/>
      <c r="U73" s="33"/>
    </row>
    <row r="74" spans="2:24" ht="11.25" customHeight="1">
      <c r="S74" s="33"/>
      <c r="T74" s="33"/>
      <c r="U74" s="33"/>
    </row>
    <row r="75" spans="2:24" ht="11.25" customHeight="1">
      <c r="S75" s="33"/>
      <c r="T75" s="33"/>
      <c r="U75" s="33"/>
    </row>
    <row r="76" spans="2:24" ht="15.6">
      <c r="S76" s="25"/>
      <c r="T76" s="30"/>
      <c r="U76" s="31"/>
    </row>
    <row r="77" spans="2:24" ht="15.6">
      <c r="V77" s="80" t="s">
        <v>52</v>
      </c>
      <c r="W77" s="48" t="s">
        <v>121</v>
      </c>
      <c r="X77" s="47">
        <v>1</v>
      </c>
    </row>
    <row r="78" spans="2:24" ht="15.6">
      <c r="V78" s="80" t="s">
        <v>53</v>
      </c>
      <c r="W78" s="46" t="s">
        <v>122</v>
      </c>
      <c r="X78" s="47">
        <v>2</v>
      </c>
    </row>
    <row r="79" spans="2:24" ht="15.6">
      <c r="V79" s="80" t="s">
        <v>54</v>
      </c>
      <c r="W79" s="46" t="s">
        <v>123</v>
      </c>
      <c r="X79" s="47">
        <v>3</v>
      </c>
    </row>
    <row r="80" spans="2:24" ht="15.6">
      <c r="V80" s="80" t="s">
        <v>55</v>
      </c>
      <c r="W80" s="46" t="s">
        <v>124</v>
      </c>
      <c r="X80" s="47">
        <v>4</v>
      </c>
    </row>
    <row r="81" spans="22:24" ht="15.6">
      <c r="V81" s="80" t="s">
        <v>56</v>
      </c>
      <c r="W81" s="46" t="s">
        <v>125</v>
      </c>
      <c r="X81" s="47">
        <v>5</v>
      </c>
    </row>
    <row r="82" spans="22:24">
      <c r="V82" s="80" t="s">
        <v>57</v>
      </c>
      <c r="W82" s="47" t="s">
        <v>126</v>
      </c>
      <c r="X82" s="47">
        <v>6</v>
      </c>
    </row>
    <row r="83" spans="22:24">
      <c r="V83" s="80" t="s">
        <v>58</v>
      </c>
      <c r="W83" s="47" t="s">
        <v>127</v>
      </c>
      <c r="X83" s="47">
        <v>7</v>
      </c>
    </row>
    <row r="84" spans="22:24">
      <c r="V84" s="80" t="s">
        <v>59</v>
      </c>
      <c r="W84" s="47" t="s">
        <v>128</v>
      </c>
      <c r="X84" s="47">
        <v>8</v>
      </c>
    </row>
    <row r="85" spans="22:24">
      <c r="V85" s="80" t="s">
        <v>60</v>
      </c>
      <c r="W85" s="47" t="s">
        <v>129</v>
      </c>
      <c r="X85" s="47">
        <v>9</v>
      </c>
    </row>
    <row r="86" spans="22:24" ht="15.6">
      <c r="V86" s="80" t="s">
        <v>61</v>
      </c>
      <c r="W86" s="46" t="s">
        <v>118</v>
      </c>
      <c r="X86" s="47">
        <v>10</v>
      </c>
    </row>
    <row r="87" spans="22:24" ht="15.6">
      <c r="V87" s="80" t="s">
        <v>62</v>
      </c>
      <c r="W87" s="46" t="s">
        <v>119</v>
      </c>
      <c r="X87" s="47"/>
    </row>
    <row r="88" spans="22:24" ht="15.6">
      <c r="V88" s="80" t="s">
        <v>63</v>
      </c>
      <c r="W88" s="46" t="s">
        <v>120</v>
      </c>
      <c r="X88" s="47"/>
    </row>
    <row r="89" spans="22:24">
      <c r="V89" s="80" t="s">
        <v>64</v>
      </c>
      <c r="W89" s="47"/>
      <c r="X89" s="47"/>
    </row>
    <row r="90" spans="22:24">
      <c r="V90" s="80" t="s">
        <v>65</v>
      </c>
      <c r="W90" s="47"/>
      <c r="X90" s="47"/>
    </row>
    <row r="91" spans="22:24">
      <c r="V91" s="80" t="s">
        <v>66</v>
      </c>
      <c r="W91" s="47"/>
      <c r="X91" s="47"/>
    </row>
    <row r="92" spans="22:24">
      <c r="V92" s="80" t="s">
        <v>67</v>
      </c>
      <c r="W92" s="47"/>
      <c r="X92" s="47"/>
    </row>
    <row r="93" spans="22:24">
      <c r="V93" s="80" t="s">
        <v>68</v>
      </c>
      <c r="W93" s="47"/>
      <c r="X93" s="47"/>
    </row>
    <row r="94" spans="22:24">
      <c r="V94" s="80" t="s">
        <v>69</v>
      </c>
      <c r="W94" s="47"/>
      <c r="X94" s="47"/>
    </row>
    <row r="95" spans="22:24">
      <c r="V95" s="80" t="s">
        <v>70</v>
      </c>
      <c r="W95" s="47"/>
      <c r="X95" s="47"/>
    </row>
    <row r="96" spans="22:24">
      <c r="V96" s="80" t="s">
        <v>71</v>
      </c>
      <c r="W96" s="47"/>
      <c r="X96" s="47"/>
    </row>
    <row r="97" spans="22:24">
      <c r="V97" s="80" t="s">
        <v>72</v>
      </c>
      <c r="W97" s="47"/>
      <c r="X97" s="47"/>
    </row>
    <row r="98" spans="22:24">
      <c r="V98" s="80" t="s">
        <v>73</v>
      </c>
      <c r="W98" s="47"/>
      <c r="X98" s="47"/>
    </row>
    <row r="99" spans="22:24">
      <c r="V99" s="80" t="s">
        <v>74</v>
      </c>
      <c r="W99" s="47"/>
      <c r="X99" s="47"/>
    </row>
    <row r="100" spans="22:24">
      <c r="V100" s="80" t="s">
        <v>75</v>
      </c>
      <c r="W100" s="47"/>
      <c r="X100" s="47"/>
    </row>
    <row r="101" spans="22:24">
      <c r="V101" s="80" t="s">
        <v>130</v>
      </c>
      <c r="W101" s="47"/>
      <c r="X101" s="47"/>
    </row>
    <row r="102" spans="22:24">
      <c r="V102" s="80" t="s">
        <v>76</v>
      </c>
      <c r="W102" s="47"/>
      <c r="X102" s="47"/>
    </row>
    <row r="103" spans="22:24">
      <c r="V103" s="80" t="s">
        <v>77</v>
      </c>
      <c r="W103" s="47"/>
      <c r="X103" s="47"/>
    </row>
    <row r="104" spans="22:24">
      <c r="V104" s="80" t="s">
        <v>78</v>
      </c>
      <c r="W104" s="47"/>
      <c r="X104" s="47"/>
    </row>
    <row r="105" spans="22:24">
      <c r="V105" s="80" t="s">
        <v>79</v>
      </c>
      <c r="W105" s="47"/>
      <c r="X105" s="47"/>
    </row>
    <row r="106" spans="22:24">
      <c r="V106" s="80" t="s">
        <v>80</v>
      </c>
      <c r="W106" s="47"/>
      <c r="X106" s="47"/>
    </row>
    <row r="107" spans="22:24">
      <c r="V107" s="80" t="s">
        <v>81</v>
      </c>
      <c r="W107" s="47"/>
      <c r="X107" s="47"/>
    </row>
    <row r="108" spans="22:24">
      <c r="V108" s="80" t="s">
        <v>82</v>
      </c>
      <c r="W108" s="47"/>
      <c r="X108" s="47"/>
    </row>
    <row r="109" spans="22:24">
      <c r="V109" s="80" t="s">
        <v>83</v>
      </c>
      <c r="W109" s="47"/>
      <c r="X109" s="47"/>
    </row>
    <row r="110" spans="22:24">
      <c r="V110" s="80" t="s">
        <v>84</v>
      </c>
      <c r="W110" s="47"/>
      <c r="X110" s="47"/>
    </row>
    <row r="111" spans="22:24">
      <c r="V111" s="80" t="s">
        <v>85</v>
      </c>
      <c r="W111" s="47"/>
      <c r="X111" s="47"/>
    </row>
    <row r="112" spans="22:24">
      <c r="V112" s="80" t="s">
        <v>86</v>
      </c>
      <c r="W112" s="47"/>
      <c r="X112" s="47"/>
    </row>
    <row r="113" spans="22:24">
      <c r="V113" s="80" t="s">
        <v>87</v>
      </c>
      <c r="W113" s="47"/>
      <c r="X113" s="47"/>
    </row>
    <row r="114" spans="22:24">
      <c r="V114" s="80" t="s">
        <v>88</v>
      </c>
      <c r="W114" s="47"/>
      <c r="X114" s="47"/>
    </row>
    <row r="115" spans="22:24">
      <c r="V115" s="80" t="s">
        <v>89</v>
      </c>
      <c r="W115" s="47"/>
      <c r="X115" s="47"/>
    </row>
    <row r="116" spans="22:24">
      <c r="V116" s="80" t="s">
        <v>90</v>
      </c>
      <c r="W116" s="47"/>
      <c r="X116" s="47"/>
    </row>
    <row r="117" spans="22:24">
      <c r="V117" s="80" t="s">
        <v>91</v>
      </c>
      <c r="W117" s="47"/>
      <c r="X117" s="47"/>
    </row>
    <row r="118" spans="22:24">
      <c r="V118" s="80" t="s">
        <v>92</v>
      </c>
      <c r="W118" s="47"/>
      <c r="X118" s="47"/>
    </row>
    <row r="119" spans="22:24">
      <c r="V119" s="80" t="s">
        <v>93</v>
      </c>
      <c r="W119" s="47"/>
      <c r="X119" s="47"/>
    </row>
    <row r="120" spans="22:24">
      <c r="V120" s="80" t="s">
        <v>94</v>
      </c>
      <c r="W120" s="47"/>
      <c r="X120" s="47"/>
    </row>
    <row r="121" spans="22:24">
      <c r="V121" s="80" t="s">
        <v>95</v>
      </c>
      <c r="W121" s="47"/>
      <c r="X121" s="47"/>
    </row>
    <row r="122" spans="22:24">
      <c r="V122" s="80" t="s">
        <v>96</v>
      </c>
      <c r="W122" s="47"/>
      <c r="X122" s="47"/>
    </row>
    <row r="123" spans="22:24">
      <c r="V123" s="80" t="s">
        <v>97</v>
      </c>
      <c r="W123" s="47"/>
      <c r="X123" s="47"/>
    </row>
    <row r="124" spans="22:24">
      <c r="V124" s="80" t="s">
        <v>98</v>
      </c>
      <c r="W124" s="47"/>
      <c r="X124" s="47"/>
    </row>
    <row r="125" spans="22:24">
      <c r="V125" s="80" t="s">
        <v>99</v>
      </c>
      <c r="W125" s="47"/>
      <c r="X125" s="47"/>
    </row>
    <row r="126" spans="22:24">
      <c r="V126" s="80" t="s">
        <v>100</v>
      </c>
      <c r="W126" s="47"/>
      <c r="X126" s="47"/>
    </row>
    <row r="127" spans="22:24">
      <c r="V127" s="80" t="s">
        <v>101</v>
      </c>
      <c r="W127" s="47"/>
      <c r="X127" s="47"/>
    </row>
    <row r="128" spans="22:24">
      <c r="V128" s="80" t="s">
        <v>102</v>
      </c>
      <c r="W128" s="47"/>
      <c r="X128" s="47"/>
    </row>
    <row r="129" spans="22:24">
      <c r="V129" s="80" t="s">
        <v>103</v>
      </c>
      <c r="W129" s="47"/>
      <c r="X129" s="47"/>
    </row>
    <row r="130" spans="22:24">
      <c r="V130" s="80" t="s">
        <v>104</v>
      </c>
      <c r="W130" s="47"/>
      <c r="X130" s="47"/>
    </row>
    <row r="131" spans="22:24">
      <c r="V131" s="80" t="s">
        <v>105</v>
      </c>
      <c r="W131" s="47"/>
      <c r="X131" s="47"/>
    </row>
    <row r="132" spans="22:24">
      <c r="V132" s="80" t="s">
        <v>106</v>
      </c>
      <c r="W132" s="47"/>
      <c r="X132" s="47"/>
    </row>
    <row r="133" spans="22:24">
      <c r="V133" s="80" t="s">
        <v>107</v>
      </c>
      <c r="W133" s="47"/>
      <c r="X133" s="47"/>
    </row>
    <row r="134" spans="22:24">
      <c r="V134" s="80" t="s">
        <v>108</v>
      </c>
      <c r="W134" s="47"/>
      <c r="X134" s="47"/>
    </row>
    <row r="135" spans="22:24">
      <c r="V135" s="80" t="s">
        <v>109</v>
      </c>
      <c r="W135" s="47"/>
      <c r="X135" s="47"/>
    </row>
    <row r="136" spans="22:24">
      <c r="V136" s="80" t="s">
        <v>110</v>
      </c>
      <c r="W136" s="47"/>
      <c r="X136" s="47"/>
    </row>
    <row r="137" spans="22:24">
      <c r="V137" s="80" t="s">
        <v>111</v>
      </c>
      <c r="W137" s="47"/>
      <c r="X137" s="47"/>
    </row>
    <row r="138" spans="22:24">
      <c r="V138" s="80" t="s">
        <v>112</v>
      </c>
      <c r="W138" s="47"/>
      <c r="X138" s="47"/>
    </row>
    <row r="139" spans="22:24">
      <c r="V139" s="80" t="s">
        <v>113</v>
      </c>
      <c r="W139" s="47"/>
      <c r="X139" s="47"/>
    </row>
    <row r="140" spans="22:24">
      <c r="V140" s="80" t="s">
        <v>114</v>
      </c>
      <c r="W140" s="47"/>
      <c r="X140" s="47"/>
    </row>
    <row r="141" spans="22:24">
      <c r="V141" s="80" t="s">
        <v>115</v>
      </c>
      <c r="X141" s="47"/>
    </row>
    <row r="142" spans="22:24">
      <c r="V142" s="80" t="s">
        <v>116</v>
      </c>
      <c r="X142" s="47"/>
    </row>
    <row r="143" spans="22:24">
      <c r="V143" s="80" t="s">
        <v>117</v>
      </c>
      <c r="X143" s="47"/>
    </row>
  </sheetData>
  <sheetProtection algorithmName="SHA-512" hashValue="X+ApvFGnSNTfOyfsR+PZryy0ciixFS6hG5wlYNei2GYtIT+vD6Y5ahesemkyUtYcHEgggPeqDZIZrwuYRLMSTA==" saltValue="uDaaiahIkPkQpwo16Zcsbw==" spinCount="100000" sheet="1" objects="1" scenarios="1" selectLockedCells="1"/>
  <dataConsolidate/>
  <mergeCells count="7">
    <mergeCell ref="N8:P8"/>
    <mergeCell ref="D6:E6"/>
    <mergeCell ref="D7:E7"/>
    <mergeCell ref="D8:E8"/>
    <mergeCell ref="G8:H8"/>
    <mergeCell ref="K8:L8"/>
    <mergeCell ref="N4:P6"/>
  </mergeCells>
  <conditionalFormatting sqref="V77:V110">
    <cfRule type="expression" dxfId="1928" priority="8" stopIfTrue="1">
      <formula>$AY67="YES"</formula>
    </cfRule>
  </conditionalFormatting>
  <conditionalFormatting sqref="V111 V122">
    <cfRule type="expression" dxfId="1927" priority="7" stopIfTrue="1">
      <formula>#REF!="YES"</formula>
    </cfRule>
  </conditionalFormatting>
  <conditionalFormatting sqref="V135:V143">
    <cfRule type="expression" dxfId="1926" priority="5" stopIfTrue="1">
      <formula>$AY143="YES"</formula>
    </cfRule>
  </conditionalFormatting>
  <conditionalFormatting sqref="V133:V134 V112:V121 V123">
    <cfRule type="expression" dxfId="1925" priority="4" stopIfTrue="1">
      <formula>#REF!="YES"</formula>
    </cfRule>
  </conditionalFormatting>
  <conditionalFormatting sqref="V124:V132">
    <cfRule type="expression" dxfId="1924" priority="1" stopIfTrue="1">
      <formula>$AY134="YES"</formula>
    </cfRule>
  </conditionalFormatting>
  <dataValidations count="3">
    <dataValidation type="list" allowBlank="1" showInputMessage="1" showErrorMessage="1" sqref="D6:E6">
      <formula1>$W$77:$W$88</formula1>
    </dataValidation>
    <dataValidation type="list" allowBlank="1" showInputMessage="1" showErrorMessage="1" sqref="D7:E7">
      <formula1>$X$77:$X$86</formula1>
    </dataValidation>
    <dataValidation type="list" allowBlank="1" showInputMessage="1" showErrorMessage="1" sqref="D8:E8">
      <formula1>$V$77:$V$143</formula1>
    </dataValidation>
  </dataValidations>
  <pageMargins left="0.43" right="0.2" top="0.55000000000000004" bottom="0.44" header="0.2" footer="0.2"/>
  <pageSetup scale="50" orientation="portrait" r:id="rId1"/>
  <headerFooter>
    <oddFooter>&amp;L&amp;F</oddFooter>
  </headerFooter>
  <ignoredErrors>
    <ignoredError sqref="H66:H68" formula="1"/>
    <ignoredError sqref="L72" evalError="1"/>
    <ignoredError sqref="H19:I20 H24:I24 H23:I23 H22:I22 H26:I28 H34:I36 H38:I40 I18"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showGridLines="0" workbookViewId="0">
      <pane xSplit="2" ySplit="1" topLeftCell="C2" activePane="bottomRight" state="frozen"/>
      <selection pane="topRight" activeCell="C1" sqref="C1"/>
      <selection pane="bottomLeft" activeCell="A2" sqref="A2"/>
      <selection pane="bottomRight" activeCell="A2" sqref="A2"/>
    </sheetView>
  </sheetViews>
  <sheetFormatPr defaultRowHeight="14.4"/>
  <cols>
    <col min="1" max="1" width="9.6640625" bestFit="1" customWidth="1"/>
    <col min="2" max="2" width="11.33203125" bestFit="1" customWidth="1"/>
    <col min="3" max="3" width="24.6640625" bestFit="1" customWidth="1"/>
    <col min="4" max="4" width="28.6640625" bestFit="1" customWidth="1"/>
    <col min="5" max="5" width="28" bestFit="1" customWidth="1"/>
    <col min="6" max="6" width="25.88671875" bestFit="1" customWidth="1"/>
    <col min="7" max="7" width="23.33203125" bestFit="1" customWidth="1"/>
    <col min="8" max="8" width="27.33203125" bestFit="1" customWidth="1"/>
    <col min="9" max="9" width="27.88671875" bestFit="1" customWidth="1"/>
    <col min="10" max="10" width="26.6640625" bestFit="1" customWidth="1"/>
    <col min="11" max="11" width="27.33203125" bestFit="1" customWidth="1"/>
    <col min="12" max="12" width="24.44140625" bestFit="1" customWidth="1"/>
    <col min="13" max="13" width="23.44140625" bestFit="1" customWidth="1"/>
    <col min="14" max="14" width="27.44140625" bestFit="1" customWidth="1"/>
    <col min="15" max="15" width="26.6640625" bestFit="1" customWidth="1"/>
    <col min="16" max="16" width="24.5546875" bestFit="1" customWidth="1"/>
    <col min="17" max="17" width="22.109375" bestFit="1" customWidth="1"/>
    <col min="18" max="18" width="26.109375" bestFit="1" customWidth="1"/>
    <col min="19" max="19" width="26.6640625" bestFit="1" customWidth="1"/>
    <col min="20" max="20" width="25.44140625" bestFit="1" customWidth="1"/>
    <col min="21" max="21" width="26.109375" bestFit="1" customWidth="1"/>
    <col min="22" max="22" width="23.33203125" bestFit="1" customWidth="1"/>
    <col min="23" max="23" width="30.5546875" bestFit="1" customWidth="1"/>
    <col min="24" max="24" width="34.5546875" bestFit="1" customWidth="1"/>
    <col min="25" max="25" width="33.88671875" bestFit="1" customWidth="1"/>
    <col min="26" max="26" width="31.6640625" bestFit="1" customWidth="1"/>
    <col min="27" max="27" width="29.109375" bestFit="1" customWidth="1"/>
    <col min="28" max="28" width="33.109375" bestFit="1" customWidth="1"/>
    <col min="29" max="29" width="33.6640625" bestFit="1" customWidth="1"/>
    <col min="30" max="30" width="32.44140625" bestFit="1" customWidth="1"/>
    <col min="31" max="31" width="33.109375" bestFit="1" customWidth="1"/>
    <col min="32" max="32" width="30.33203125" bestFit="1" customWidth="1"/>
    <col min="33" max="33" width="18.44140625" bestFit="1" customWidth="1"/>
  </cols>
  <sheetData>
    <row r="1" spans="1:33" s="239" customFormat="1" ht="28.8">
      <c r="A1" s="240" t="s">
        <v>251</v>
      </c>
      <c r="B1" s="240" t="s">
        <v>37</v>
      </c>
      <c r="C1" s="240" t="s">
        <v>250</v>
      </c>
      <c r="D1" s="240" t="s">
        <v>249</v>
      </c>
      <c r="E1" s="240" t="s">
        <v>248</v>
      </c>
      <c r="F1" s="240" t="s">
        <v>247</v>
      </c>
      <c r="G1" s="240" t="s">
        <v>246</v>
      </c>
      <c r="H1" s="240" t="s">
        <v>245</v>
      </c>
      <c r="I1" s="240" t="s">
        <v>244</v>
      </c>
      <c r="J1" s="240" t="s">
        <v>243</v>
      </c>
      <c r="K1" s="240" t="s">
        <v>242</v>
      </c>
      <c r="L1" s="240" t="s">
        <v>241</v>
      </c>
      <c r="M1" s="240" t="s">
        <v>240</v>
      </c>
      <c r="N1" s="240" t="s">
        <v>239</v>
      </c>
      <c r="O1" s="240" t="s">
        <v>238</v>
      </c>
      <c r="P1" s="240" t="s">
        <v>237</v>
      </c>
      <c r="Q1" s="240" t="s">
        <v>236</v>
      </c>
      <c r="R1" s="240" t="s">
        <v>235</v>
      </c>
      <c r="S1" s="240" t="s">
        <v>234</v>
      </c>
      <c r="T1" s="240" t="s">
        <v>233</v>
      </c>
      <c r="U1" s="240" t="s">
        <v>232</v>
      </c>
      <c r="V1" s="240" t="s">
        <v>231</v>
      </c>
      <c r="W1" s="240" t="s">
        <v>230</v>
      </c>
      <c r="X1" s="240" t="s">
        <v>229</v>
      </c>
      <c r="Y1" s="240" t="s">
        <v>228</v>
      </c>
      <c r="Z1" s="240" t="s">
        <v>227</v>
      </c>
      <c r="AA1" s="240" t="s">
        <v>226</v>
      </c>
      <c r="AB1" s="240" t="s">
        <v>225</v>
      </c>
      <c r="AC1" s="240" t="s">
        <v>224</v>
      </c>
      <c r="AD1" s="240" t="s">
        <v>223</v>
      </c>
      <c r="AE1" s="240" t="s">
        <v>222</v>
      </c>
      <c r="AF1" s="240" t="s">
        <v>221</v>
      </c>
      <c r="AG1" s="240" t="s">
        <v>220</v>
      </c>
    </row>
    <row r="2" spans="1:33">
      <c r="A2" s="238" t="s">
        <v>219</v>
      </c>
      <c r="B2" s="238" t="s">
        <v>52</v>
      </c>
      <c r="C2" s="238">
        <v>4600</v>
      </c>
      <c r="D2" s="238">
        <v>6200</v>
      </c>
      <c r="E2" s="238">
        <v>1400</v>
      </c>
      <c r="F2" s="238">
        <v>5400</v>
      </c>
      <c r="G2" s="238">
        <v>1950</v>
      </c>
      <c r="H2" s="238">
        <v>3900</v>
      </c>
      <c r="I2" s="238">
        <v>2100</v>
      </c>
      <c r="J2" s="238">
        <v>2650</v>
      </c>
      <c r="K2" s="238">
        <v>180</v>
      </c>
      <c r="L2" s="238">
        <v>61000</v>
      </c>
      <c r="M2" s="238">
        <v>2000</v>
      </c>
      <c r="N2" s="238">
        <v>750</v>
      </c>
      <c r="O2" s="238">
        <v>850</v>
      </c>
      <c r="P2" s="238">
        <v>1455</v>
      </c>
      <c r="Q2" s="238">
        <v>1500</v>
      </c>
      <c r="R2" s="238">
        <v>2800</v>
      </c>
      <c r="S2" s="238">
        <v>1600</v>
      </c>
      <c r="T2" s="238">
        <v>4700</v>
      </c>
      <c r="U2" s="238">
        <v>270</v>
      </c>
      <c r="V2" s="238">
        <v>0</v>
      </c>
      <c r="W2" s="238">
        <v>180</v>
      </c>
      <c r="X2" s="238">
        <v>12</v>
      </c>
      <c r="Y2" s="238">
        <v>5</v>
      </c>
      <c r="Z2" s="238">
        <v>7</v>
      </c>
      <c r="AA2" s="238">
        <v>80</v>
      </c>
      <c r="AB2" s="238">
        <v>3</v>
      </c>
      <c r="AC2" s="238">
        <v>3</v>
      </c>
      <c r="AD2" s="238">
        <v>4700</v>
      </c>
      <c r="AE2" s="238">
        <v>270</v>
      </c>
      <c r="AF2" s="238">
        <v>0</v>
      </c>
      <c r="AG2" s="238">
        <v>150000</v>
      </c>
    </row>
    <row r="3" spans="1:33">
      <c r="A3" s="238" t="s">
        <v>219</v>
      </c>
      <c r="B3" s="238" t="s">
        <v>53</v>
      </c>
      <c r="C3" s="238">
        <v>530</v>
      </c>
      <c r="D3" s="238">
        <v>771</v>
      </c>
      <c r="E3" s="238">
        <v>89</v>
      </c>
      <c r="F3" s="238">
        <v>415</v>
      </c>
      <c r="G3" s="238">
        <v>256</v>
      </c>
      <c r="H3" s="238">
        <v>209</v>
      </c>
      <c r="I3" s="238">
        <v>192</v>
      </c>
      <c r="J3" s="238">
        <v>544</v>
      </c>
      <c r="K3" s="238">
        <v>108</v>
      </c>
      <c r="L3" s="238">
        <v>3631</v>
      </c>
      <c r="M3" s="238">
        <v>296</v>
      </c>
      <c r="N3" s="238">
        <v>467</v>
      </c>
      <c r="O3" s="238">
        <v>27</v>
      </c>
      <c r="P3" s="238">
        <v>125</v>
      </c>
      <c r="Q3" s="238">
        <v>23</v>
      </c>
      <c r="R3" s="238">
        <v>26</v>
      </c>
      <c r="S3" s="238">
        <v>74</v>
      </c>
      <c r="T3" s="238">
        <v>228</v>
      </c>
      <c r="U3" s="238">
        <v>7</v>
      </c>
      <c r="V3" s="238">
        <v>0</v>
      </c>
      <c r="W3" s="238">
        <v>10</v>
      </c>
      <c r="X3" s="238">
        <v>467</v>
      </c>
      <c r="Y3" s="238">
        <v>27</v>
      </c>
      <c r="Z3" s="238">
        <v>125</v>
      </c>
      <c r="AA3" s="238">
        <v>1</v>
      </c>
      <c r="AB3" s="238">
        <v>26</v>
      </c>
      <c r="AC3" s="238">
        <v>1</v>
      </c>
      <c r="AD3" s="238">
        <v>228</v>
      </c>
      <c r="AE3" s="238">
        <v>7</v>
      </c>
      <c r="AF3" s="238">
        <v>0</v>
      </c>
      <c r="AG3" s="238">
        <v>32467</v>
      </c>
    </row>
    <row r="4" spans="1:33">
      <c r="A4" s="238" t="s">
        <v>219</v>
      </c>
      <c r="B4" s="238" t="s">
        <v>54</v>
      </c>
      <c r="C4" s="238">
        <v>4288</v>
      </c>
      <c r="D4" s="238">
        <v>8669</v>
      </c>
      <c r="E4" s="238">
        <v>1142</v>
      </c>
      <c r="F4" s="238">
        <v>4622</v>
      </c>
      <c r="G4" s="238">
        <v>1606</v>
      </c>
      <c r="H4" s="238">
        <v>2651</v>
      </c>
      <c r="I4" s="238">
        <v>1472</v>
      </c>
      <c r="J4" s="238">
        <v>2371</v>
      </c>
      <c r="K4" s="238">
        <v>314</v>
      </c>
      <c r="L4" s="238">
        <v>33259</v>
      </c>
      <c r="M4" s="238">
        <v>2260</v>
      </c>
      <c r="N4" s="238">
        <v>972</v>
      </c>
      <c r="O4" s="238">
        <v>559</v>
      </c>
      <c r="P4" s="238">
        <v>676</v>
      </c>
      <c r="Q4" s="238">
        <v>1182</v>
      </c>
      <c r="R4" s="238">
        <v>798</v>
      </c>
      <c r="S4" s="238">
        <v>45</v>
      </c>
      <c r="T4" s="238">
        <v>1973</v>
      </c>
      <c r="U4" s="238">
        <v>1102</v>
      </c>
      <c r="V4" s="238">
        <v>0</v>
      </c>
      <c r="W4" s="238">
        <v>210</v>
      </c>
      <c r="X4" s="238">
        <v>5</v>
      </c>
      <c r="Y4" s="238">
        <v>5</v>
      </c>
      <c r="Z4" s="238">
        <v>2</v>
      </c>
      <c r="AA4" s="238">
        <v>30</v>
      </c>
      <c r="AB4" s="238">
        <v>3</v>
      </c>
      <c r="AC4" s="238">
        <v>2</v>
      </c>
      <c r="AD4" s="238">
        <v>10</v>
      </c>
      <c r="AE4" s="238">
        <v>12</v>
      </c>
      <c r="AF4" s="238">
        <v>0</v>
      </c>
      <c r="AG4" s="238">
        <v>76286</v>
      </c>
    </row>
    <row r="5" spans="1:33">
      <c r="A5" s="238" t="s">
        <v>219</v>
      </c>
      <c r="B5" s="238" t="s">
        <v>55</v>
      </c>
      <c r="C5" s="238">
        <v>820</v>
      </c>
      <c r="D5" s="238">
        <v>600</v>
      </c>
      <c r="E5" s="238">
        <v>80</v>
      </c>
      <c r="F5" s="238">
        <v>375</v>
      </c>
      <c r="G5" s="238">
        <v>250</v>
      </c>
      <c r="H5" s="238">
        <v>300</v>
      </c>
      <c r="I5" s="238">
        <v>100</v>
      </c>
      <c r="J5" s="238">
        <v>350</v>
      </c>
      <c r="K5" s="238">
        <v>8</v>
      </c>
      <c r="L5" s="238">
        <v>7700</v>
      </c>
      <c r="M5" s="238">
        <v>250</v>
      </c>
      <c r="N5" s="238">
        <v>190</v>
      </c>
      <c r="O5" s="238">
        <v>30</v>
      </c>
      <c r="P5" s="238">
        <v>135</v>
      </c>
      <c r="Q5" s="238">
        <v>60</v>
      </c>
      <c r="R5" s="238">
        <v>45</v>
      </c>
      <c r="S5" s="238">
        <v>12</v>
      </c>
      <c r="T5" s="238">
        <v>235</v>
      </c>
      <c r="U5" s="238">
        <v>8</v>
      </c>
      <c r="V5" s="238">
        <v>0</v>
      </c>
      <c r="W5" s="238">
        <v>1</v>
      </c>
      <c r="X5" s="238">
        <v>190</v>
      </c>
      <c r="Y5" s="238">
        <v>30</v>
      </c>
      <c r="Z5" s="238">
        <v>135</v>
      </c>
      <c r="AA5" s="238">
        <v>10</v>
      </c>
      <c r="AB5" s="238">
        <v>45</v>
      </c>
      <c r="AC5" s="238">
        <v>12</v>
      </c>
      <c r="AD5" s="238">
        <v>235</v>
      </c>
      <c r="AE5" s="238">
        <v>8</v>
      </c>
      <c r="AF5" s="238">
        <v>0</v>
      </c>
      <c r="AG5" s="238">
        <v>12500</v>
      </c>
    </row>
    <row r="6" spans="1:33">
      <c r="A6" s="238" t="s">
        <v>219</v>
      </c>
      <c r="B6" s="238" t="s">
        <v>56</v>
      </c>
      <c r="C6" s="238">
        <v>9500</v>
      </c>
      <c r="D6" s="238">
        <v>10500</v>
      </c>
      <c r="E6" s="238">
        <v>1800</v>
      </c>
      <c r="F6" s="238">
        <v>9000</v>
      </c>
      <c r="G6" s="238">
        <v>6000</v>
      </c>
      <c r="H6" s="238">
        <v>7000</v>
      </c>
      <c r="I6" s="238">
        <v>4500</v>
      </c>
      <c r="J6" s="238">
        <v>7500</v>
      </c>
      <c r="K6" s="238">
        <v>300</v>
      </c>
      <c r="L6" s="238">
        <v>59000</v>
      </c>
      <c r="M6" s="238">
        <v>7600</v>
      </c>
      <c r="N6" s="238">
        <v>2000</v>
      </c>
      <c r="O6" s="238">
        <v>2000</v>
      </c>
      <c r="P6" s="238">
        <v>2100</v>
      </c>
      <c r="Q6" s="238">
        <v>5200</v>
      </c>
      <c r="R6" s="238">
        <v>3800</v>
      </c>
      <c r="S6" s="238">
        <v>1800</v>
      </c>
      <c r="T6" s="238">
        <v>7300</v>
      </c>
      <c r="U6" s="238">
        <v>450</v>
      </c>
      <c r="V6" s="238">
        <v>0</v>
      </c>
      <c r="W6" s="238">
        <v>600</v>
      </c>
      <c r="X6" s="238">
        <v>25</v>
      </c>
      <c r="Y6" s="238">
        <v>3</v>
      </c>
      <c r="Z6" s="238">
        <v>25</v>
      </c>
      <c r="AA6" s="238">
        <v>80</v>
      </c>
      <c r="AB6" s="238">
        <v>20</v>
      </c>
      <c r="AC6" s="238">
        <v>10</v>
      </c>
      <c r="AD6" s="238">
        <v>35</v>
      </c>
      <c r="AE6" s="238">
        <v>20</v>
      </c>
      <c r="AF6" s="238">
        <v>15</v>
      </c>
      <c r="AG6" s="238">
        <v>453519</v>
      </c>
    </row>
    <row r="7" spans="1:33">
      <c r="A7" s="238" t="s">
        <v>219</v>
      </c>
      <c r="B7" s="238" t="s">
        <v>57</v>
      </c>
      <c r="C7" s="238">
        <v>17880</v>
      </c>
      <c r="D7" s="238">
        <v>26900</v>
      </c>
      <c r="E7" s="238">
        <v>5640</v>
      </c>
      <c r="F7" s="238">
        <v>32460</v>
      </c>
      <c r="G7" s="238">
        <v>26040</v>
      </c>
      <c r="H7" s="238">
        <v>62130</v>
      </c>
      <c r="I7" s="238">
        <v>10100</v>
      </c>
      <c r="J7" s="238">
        <v>24220</v>
      </c>
      <c r="K7" s="238">
        <v>900</v>
      </c>
      <c r="L7" s="238">
        <v>389160</v>
      </c>
      <c r="M7" s="238">
        <v>11640</v>
      </c>
      <c r="N7" s="238">
        <v>8000</v>
      </c>
      <c r="O7" s="238">
        <v>3700</v>
      </c>
      <c r="P7" s="238">
        <v>9360</v>
      </c>
      <c r="Q7" s="238">
        <v>46080</v>
      </c>
      <c r="R7" s="238">
        <v>31560</v>
      </c>
      <c r="S7" s="238">
        <v>430</v>
      </c>
      <c r="T7" s="238">
        <v>22180</v>
      </c>
      <c r="U7" s="238">
        <v>2520</v>
      </c>
      <c r="V7" s="238">
        <v>0</v>
      </c>
      <c r="W7" s="238">
        <v>840</v>
      </c>
      <c r="X7" s="238">
        <v>90</v>
      </c>
      <c r="Y7" s="238">
        <v>70</v>
      </c>
      <c r="Z7" s="238">
        <v>0</v>
      </c>
      <c r="AA7" s="238">
        <v>660</v>
      </c>
      <c r="AB7" s="238">
        <v>180</v>
      </c>
      <c r="AC7" s="238">
        <v>30</v>
      </c>
      <c r="AD7" s="238">
        <v>120</v>
      </c>
      <c r="AE7" s="238">
        <v>20</v>
      </c>
      <c r="AF7" s="238">
        <v>10</v>
      </c>
      <c r="AG7" s="238">
        <v>925000</v>
      </c>
    </row>
    <row r="8" spans="1:33">
      <c r="A8" s="238" t="s">
        <v>219</v>
      </c>
      <c r="B8" s="238" t="s">
        <v>58</v>
      </c>
      <c r="C8" s="238">
        <v>210</v>
      </c>
      <c r="D8" s="238">
        <v>240</v>
      </c>
      <c r="E8" s="238">
        <v>30</v>
      </c>
      <c r="F8" s="238">
        <v>125</v>
      </c>
      <c r="G8" s="238">
        <v>75</v>
      </c>
      <c r="H8" s="238">
        <v>120</v>
      </c>
      <c r="I8" s="238">
        <v>55</v>
      </c>
      <c r="J8" s="238">
        <v>240</v>
      </c>
      <c r="K8" s="238">
        <v>10</v>
      </c>
      <c r="L8" s="238">
        <v>1600</v>
      </c>
      <c r="M8" s="238">
        <v>160</v>
      </c>
      <c r="N8" s="238">
        <v>45</v>
      </c>
      <c r="O8" s="238">
        <v>6</v>
      </c>
      <c r="P8" s="238">
        <v>40</v>
      </c>
      <c r="Q8" s="238">
        <v>7</v>
      </c>
      <c r="R8" s="238">
        <v>10</v>
      </c>
      <c r="S8" s="238">
        <v>1</v>
      </c>
      <c r="T8" s="238">
        <v>60</v>
      </c>
      <c r="U8" s="238">
        <v>10</v>
      </c>
      <c r="V8" s="238">
        <v>0</v>
      </c>
      <c r="W8" s="238">
        <v>19</v>
      </c>
      <c r="X8" s="238">
        <v>45</v>
      </c>
      <c r="Y8" s="238">
        <v>6</v>
      </c>
      <c r="Z8" s="238">
        <v>40</v>
      </c>
      <c r="AA8" s="238">
        <v>3</v>
      </c>
      <c r="AB8" s="238">
        <v>10</v>
      </c>
      <c r="AC8" s="238">
        <v>1</v>
      </c>
      <c r="AD8" s="238">
        <v>60</v>
      </c>
      <c r="AE8" s="238">
        <v>1</v>
      </c>
      <c r="AF8" s="238">
        <v>0</v>
      </c>
      <c r="AG8" s="238">
        <v>4900</v>
      </c>
    </row>
    <row r="9" spans="1:33">
      <c r="A9" s="238" t="s">
        <v>219</v>
      </c>
      <c r="B9" s="238" t="s">
        <v>59</v>
      </c>
      <c r="C9" s="238">
        <v>2200</v>
      </c>
      <c r="D9" s="238">
        <v>2500</v>
      </c>
      <c r="E9" s="238">
        <v>650</v>
      </c>
      <c r="F9" s="238">
        <v>2500</v>
      </c>
      <c r="G9" s="238">
        <v>1500</v>
      </c>
      <c r="H9" s="238">
        <v>1950</v>
      </c>
      <c r="I9" s="238">
        <v>2300</v>
      </c>
      <c r="J9" s="238">
        <v>2000</v>
      </c>
      <c r="K9" s="238">
        <v>100</v>
      </c>
      <c r="L9" s="238">
        <v>16000</v>
      </c>
      <c r="M9" s="238">
        <v>1100</v>
      </c>
      <c r="N9" s="238">
        <v>450</v>
      </c>
      <c r="O9" s="238">
        <v>320</v>
      </c>
      <c r="P9" s="238">
        <v>525</v>
      </c>
      <c r="Q9" s="238">
        <v>1100</v>
      </c>
      <c r="R9" s="238">
        <v>450</v>
      </c>
      <c r="S9" s="238">
        <v>450</v>
      </c>
      <c r="T9" s="238">
        <v>650</v>
      </c>
      <c r="U9" s="238">
        <v>35</v>
      </c>
      <c r="V9" s="238">
        <v>0</v>
      </c>
      <c r="W9" s="238">
        <v>84</v>
      </c>
      <c r="X9" s="238">
        <v>7</v>
      </c>
      <c r="Y9" s="238">
        <v>3</v>
      </c>
      <c r="Z9" s="238">
        <v>3</v>
      </c>
      <c r="AA9" s="238">
        <v>35</v>
      </c>
      <c r="AB9" s="238">
        <v>4</v>
      </c>
      <c r="AC9" s="238">
        <v>2</v>
      </c>
      <c r="AD9" s="238">
        <v>1</v>
      </c>
      <c r="AE9" s="238">
        <v>4</v>
      </c>
      <c r="AF9" s="238">
        <v>1</v>
      </c>
      <c r="AG9" s="238">
        <v>52000</v>
      </c>
    </row>
    <row r="10" spans="1:33">
      <c r="A10" s="238" t="s">
        <v>219</v>
      </c>
      <c r="B10" s="238" t="s">
        <v>60</v>
      </c>
      <c r="C10" s="238">
        <v>1550</v>
      </c>
      <c r="D10" s="238">
        <v>2098</v>
      </c>
      <c r="E10" s="238">
        <v>300</v>
      </c>
      <c r="F10" s="238">
        <v>1100</v>
      </c>
      <c r="G10" s="238">
        <v>1650</v>
      </c>
      <c r="H10" s="238">
        <v>1700</v>
      </c>
      <c r="I10" s="238">
        <v>1450</v>
      </c>
      <c r="J10" s="238">
        <v>2000</v>
      </c>
      <c r="K10" s="238">
        <v>185</v>
      </c>
      <c r="L10" s="238">
        <v>9000</v>
      </c>
      <c r="M10" s="238">
        <v>2700</v>
      </c>
      <c r="N10" s="238">
        <v>1100</v>
      </c>
      <c r="O10" s="238">
        <v>180</v>
      </c>
      <c r="P10" s="238">
        <v>700</v>
      </c>
      <c r="Q10" s="238">
        <v>1028</v>
      </c>
      <c r="R10" s="238">
        <v>715</v>
      </c>
      <c r="S10" s="238">
        <v>800</v>
      </c>
      <c r="T10" s="238">
        <v>1460</v>
      </c>
      <c r="U10" s="238">
        <v>850</v>
      </c>
      <c r="V10" s="238">
        <v>0</v>
      </c>
      <c r="W10" s="238">
        <v>143</v>
      </c>
      <c r="X10" s="238">
        <v>2</v>
      </c>
      <c r="Y10" s="238">
        <v>2</v>
      </c>
      <c r="Z10" s="238">
        <v>1</v>
      </c>
      <c r="AA10" s="238">
        <v>24</v>
      </c>
      <c r="AB10" s="238">
        <v>4</v>
      </c>
      <c r="AC10" s="238">
        <v>3</v>
      </c>
      <c r="AD10" s="238">
        <v>4</v>
      </c>
      <c r="AE10" s="238">
        <v>12</v>
      </c>
      <c r="AF10" s="238">
        <v>2</v>
      </c>
      <c r="AG10" s="238">
        <v>130000</v>
      </c>
    </row>
    <row r="11" spans="1:33">
      <c r="A11" s="238" t="s">
        <v>219</v>
      </c>
      <c r="B11" s="238" t="s">
        <v>61</v>
      </c>
      <c r="C11" s="238">
        <v>2200</v>
      </c>
      <c r="D11" s="238">
        <v>2450</v>
      </c>
      <c r="E11" s="238">
        <v>802</v>
      </c>
      <c r="F11" s="238">
        <v>2060</v>
      </c>
      <c r="G11" s="238">
        <v>1700</v>
      </c>
      <c r="H11" s="238">
        <v>2330</v>
      </c>
      <c r="I11" s="238">
        <v>891</v>
      </c>
      <c r="J11" s="238">
        <v>2300</v>
      </c>
      <c r="K11" s="238">
        <v>295</v>
      </c>
      <c r="L11" s="238">
        <v>21900</v>
      </c>
      <c r="M11" s="238">
        <v>1060</v>
      </c>
      <c r="N11" s="238">
        <v>435</v>
      </c>
      <c r="O11" s="238">
        <v>305</v>
      </c>
      <c r="P11" s="238">
        <v>586</v>
      </c>
      <c r="Q11" s="238">
        <v>930</v>
      </c>
      <c r="R11" s="238">
        <v>560</v>
      </c>
      <c r="S11" s="238">
        <v>36</v>
      </c>
      <c r="T11" s="238">
        <v>1770</v>
      </c>
      <c r="U11" s="238">
        <v>1641</v>
      </c>
      <c r="V11" s="238">
        <v>0</v>
      </c>
      <c r="W11" s="238">
        <v>10</v>
      </c>
      <c r="X11" s="238">
        <v>1</v>
      </c>
      <c r="Y11" s="238">
        <v>1</v>
      </c>
      <c r="Z11" s="238">
        <v>2</v>
      </c>
      <c r="AA11" s="238">
        <v>22</v>
      </c>
      <c r="AB11" s="238">
        <v>5</v>
      </c>
      <c r="AC11" s="238">
        <v>1</v>
      </c>
      <c r="AD11" s="238">
        <v>12</v>
      </c>
      <c r="AE11" s="238">
        <v>4</v>
      </c>
      <c r="AF11" s="238">
        <v>1</v>
      </c>
      <c r="AG11" s="238">
        <v>56567</v>
      </c>
    </row>
    <row r="12" spans="1:33">
      <c r="A12" s="238" t="s">
        <v>219</v>
      </c>
      <c r="B12" s="238" t="s">
        <v>62</v>
      </c>
      <c r="C12" s="238">
        <v>2550</v>
      </c>
      <c r="D12" s="238">
        <v>4200</v>
      </c>
      <c r="E12" s="238">
        <v>850</v>
      </c>
      <c r="F12" s="238">
        <v>5100</v>
      </c>
      <c r="G12" s="238">
        <v>2900</v>
      </c>
      <c r="H12" s="238">
        <v>3800</v>
      </c>
      <c r="I12" s="238">
        <v>3400</v>
      </c>
      <c r="J12" s="238">
        <v>3000</v>
      </c>
      <c r="K12" s="238">
        <v>300</v>
      </c>
      <c r="L12" s="238">
        <v>41300</v>
      </c>
      <c r="M12" s="238">
        <v>1750</v>
      </c>
      <c r="N12" s="238">
        <v>1400</v>
      </c>
      <c r="O12" s="238">
        <v>240</v>
      </c>
      <c r="P12" s="238">
        <v>1200</v>
      </c>
      <c r="Q12" s="238">
        <v>3800</v>
      </c>
      <c r="R12" s="238">
        <v>1500</v>
      </c>
      <c r="S12" s="238">
        <v>1250</v>
      </c>
      <c r="T12" s="238">
        <v>2800</v>
      </c>
      <c r="U12" s="238">
        <v>400</v>
      </c>
      <c r="V12" s="238">
        <v>0</v>
      </c>
      <c r="W12" s="238">
        <v>120</v>
      </c>
      <c r="X12" s="238">
        <v>1</v>
      </c>
      <c r="Y12" s="238">
        <v>1</v>
      </c>
      <c r="Z12" s="238">
        <v>7</v>
      </c>
      <c r="AA12" s="238">
        <v>80</v>
      </c>
      <c r="AB12" s="238">
        <v>30</v>
      </c>
      <c r="AC12" s="238">
        <v>1</v>
      </c>
      <c r="AD12" s="238">
        <v>3</v>
      </c>
      <c r="AE12" s="238">
        <v>22</v>
      </c>
      <c r="AF12" s="238">
        <v>1</v>
      </c>
      <c r="AG12" s="238">
        <v>204000</v>
      </c>
    </row>
    <row r="13" spans="1:33">
      <c r="A13" s="238" t="s">
        <v>219</v>
      </c>
      <c r="B13" s="238" t="s">
        <v>63</v>
      </c>
      <c r="C13" s="238">
        <v>1000</v>
      </c>
      <c r="D13" s="238">
        <v>1400</v>
      </c>
      <c r="E13" s="238">
        <v>300</v>
      </c>
      <c r="F13" s="238">
        <v>1100</v>
      </c>
      <c r="G13" s="238">
        <v>550</v>
      </c>
      <c r="H13" s="238">
        <v>1110</v>
      </c>
      <c r="I13" s="238">
        <v>500</v>
      </c>
      <c r="J13" s="238">
        <v>1300</v>
      </c>
      <c r="K13" s="238">
        <v>140</v>
      </c>
      <c r="L13" s="238">
        <v>11000</v>
      </c>
      <c r="M13" s="238">
        <v>1200</v>
      </c>
      <c r="N13" s="238">
        <v>350</v>
      </c>
      <c r="O13" s="238">
        <v>160</v>
      </c>
      <c r="P13" s="238">
        <v>425</v>
      </c>
      <c r="Q13" s="238">
        <v>130</v>
      </c>
      <c r="R13" s="238">
        <v>150</v>
      </c>
      <c r="S13" s="238">
        <v>20</v>
      </c>
      <c r="T13" s="238">
        <v>1050</v>
      </c>
      <c r="U13" s="238">
        <v>90</v>
      </c>
      <c r="V13" s="238">
        <v>0</v>
      </c>
      <c r="W13" s="238">
        <v>60</v>
      </c>
      <c r="X13" s="238">
        <v>350</v>
      </c>
      <c r="Y13" s="238">
        <v>160</v>
      </c>
      <c r="Z13" s="238">
        <v>1</v>
      </c>
      <c r="AA13" s="238">
        <v>15</v>
      </c>
      <c r="AB13" s="238">
        <v>2</v>
      </c>
      <c r="AC13" s="238">
        <v>1</v>
      </c>
      <c r="AD13" s="238">
        <v>1</v>
      </c>
      <c r="AE13" s="238">
        <v>1</v>
      </c>
      <c r="AF13" s="238">
        <v>1</v>
      </c>
      <c r="AG13" s="238">
        <v>23000</v>
      </c>
    </row>
    <row r="14" spans="1:33">
      <c r="A14" s="238" t="s">
        <v>219</v>
      </c>
      <c r="B14" s="238" t="s">
        <v>64</v>
      </c>
      <c r="C14" s="238">
        <v>33100</v>
      </c>
      <c r="D14" s="238">
        <v>54000</v>
      </c>
      <c r="E14" s="238">
        <v>5100</v>
      </c>
      <c r="F14" s="238">
        <v>76000</v>
      </c>
      <c r="G14" s="238">
        <v>40000</v>
      </c>
      <c r="H14" s="238">
        <v>82700</v>
      </c>
      <c r="I14" s="238">
        <v>12000</v>
      </c>
      <c r="J14" s="238">
        <v>31000</v>
      </c>
      <c r="K14" s="238">
        <v>4000</v>
      </c>
      <c r="L14" s="238">
        <v>822000</v>
      </c>
      <c r="M14" s="238">
        <v>28000</v>
      </c>
      <c r="N14" s="238">
        <v>15200</v>
      </c>
      <c r="O14" s="238">
        <v>5300</v>
      </c>
      <c r="P14" s="238">
        <v>50000</v>
      </c>
      <c r="Q14" s="238">
        <v>65000</v>
      </c>
      <c r="R14" s="238">
        <v>26000</v>
      </c>
      <c r="S14" s="238">
        <v>30000</v>
      </c>
      <c r="T14" s="238">
        <v>24400</v>
      </c>
      <c r="U14" s="238">
        <v>9550</v>
      </c>
      <c r="V14" s="238">
        <v>0</v>
      </c>
      <c r="W14" s="238">
        <v>1100</v>
      </c>
      <c r="X14" s="238">
        <v>40</v>
      </c>
      <c r="Y14" s="238">
        <v>100</v>
      </c>
      <c r="Z14" s="238">
        <v>30</v>
      </c>
      <c r="AA14" s="238">
        <v>960</v>
      </c>
      <c r="AB14" s="238">
        <v>330</v>
      </c>
      <c r="AC14" s="238">
        <v>33</v>
      </c>
      <c r="AD14" s="238">
        <v>115</v>
      </c>
      <c r="AE14" s="238">
        <v>80</v>
      </c>
      <c r="AF14" s="238">
        <v>0</v>
      </c>
      <c r="AG14" s="238">
        <v>2200000</v>
      </c>
    </row>
    <row r="15" spans="1:33">
      <c r="A15" s="238" t="s">
        <v>219</v>
      </c>
      <c r="B15" s="238" t="s">
        <v>65</v>
      </c>
      <c r="C15" s="238">
        <v>550</v>
      </c>
      <c r="D15" s="238">
        <v>730</v>
      </c>
      <c r="E15" s="238">
        <v>250</v>
      </c>
      <c r="F15" s="238">
        <v>435</v>
      </c>
      <c r="G15" s="238">
        <v>250</v>
      </c>
      <c r="H15" s="238">
        <v>312</v>
      </c>
      <c r="I15" s="238">
        <v>125</v>
      </c>
      <c r="J15" s="238">
        <v>450</v>
      </c>
      <c r="K15" s="238">
        <v>40</v>
      </c>
      <c r="L15" s="238">
        <v>5000</v>
      </c>
      <c r="M15" s="238">
        <v>200</v>
      </c>
      <c r="N15" s="238">
        <v>90</v>
      </c>
      <c r="O15" s="238">
        <v>20</v>
      </c>
      <c r="P15" s="238">
        <v>75</v>
      </c>
      <c r="Q15" s="238">
        <v>30</v>
      </c>
      <c r="R15" s="238">
        <v>5</v>
      </c>
      <c r="S15" s="238">
        <v>1</v>
      </c>
      <c r="T15" s="238">
        <v>5</v>
      </c>
      <c r="U15" s="238">
        <v>15</v>
      </c>
      <c r="V15" s="238">
        <v>0</v>
      </c>
      <c r="W15" s="238">
        <v>15</v>
      </c>
      <c r="X15" s="238">
        <v>5</v>
      </c>
      <c r="Y15" s="238">
        <v>2</v>
      </c>
      <c r="Z15" s="238">
        <v>1</v>
      </c>
      <c r="AA15" s="238">
        <v>15</v>
      </c>
      <c r="AB15" s="238">
        <v>1</v>
      </c>
      <c r="AC15" s="238">
        <v>1</v>
      </c>
      <c r="AD15" s="238">
        <v>1</v>
      </c>
      <c r="AE15" s="238">
        <v>5</v>
      </c>
      <c r="AF15" s="238">
        <v>1</v>
      </c>
      <c r="AG15" s="238">
        <v>9000</v>
      </c>
    </row>
    <row r="16" spans="1:33">
      <c r="A16" s="238" t="s">
        <v>219</v>
      </c>
      <c r="B16" s="238" t="s">
        <v>66</v>
      </c>
      <c r="C16" s="238">
        <v>240</v>
      </c>
      <c r="D16" s="238">
        <v>325</v>
      </c>
      <c r="E16" s="238">
        <v>42</v>
      </c>
      <c r="F16" s="238">
        <v>175</v>
      </c>
      <c r="G16" s="238">
        <v>120</v>
      </c>
      <c r="H16" s="238">
        <v>130</v>
      </c>
      <c r="I16" s="238">
        <v>80</v>
      </c>
      <c r="J16" s="238">
        <v>375</v>
      </c>
      <c r="K16" s="238">
        <v>22</v>
      </c>
      <c r="L16" s="238">
        <v>3500</v>
      </c>
      <c r="M16" s="238">
        <v>220</v>
      </c>
      <c r="N16" s="238">
        <v>22</v>
      </c>
      <c r="O16" s="238">
        <v>2</v>
      </c>
      <c r="P16" s="238">
        <v>25</v>
      </c>
      <c r="Q16" s="238">
        <v>22</v>
      </c>
      <c r="R16" s="238">
        <v>8</v>
      </c>
      <c r="S16" s="238">
        <v>5</v>
      </c>
      <c r="T16" s="238">
        <v>30</v>
      </c>
      <c r="U16" s="238">
        <v>1</v>
      </c>
      <c r="V16" s="238">
        <v>0</v>
      </c>
      <c r="W16" s="238">
        <v>2</v>
      </c>
      <c r="X16" s="238">
        <v>22</v>
      </c>
      <c r="Y16" s="238">
        <v>2</v>
      </c>
      <c r="Z16" s="238">
        <v>25</v>
      </c>
      <c r="AA16" s="238">
        <v>2</v>
      </c>
      <c r="AB16" s="238">
        <v>8</v>
      </c>
      <c r="AC16" s="238">
        <v>5</v>
      </c>
      <c r="AD16" s="238">
        <v>30</v>
      </c>
      <c r="AE16" s="238">
        <v>1</v>
      </c>
      <c r="AF16" s="238">
        <v>0</v>
      </c>
      <c r="AG16" s="238">
        <v>4870</v>
      </c>
    </row>
    <row r="17" spans="1:33">
      <c r="A17" s="238" t="s">
        <v>219</v>
      </c>
      <c r="B17" s="238" t="s">
        <v>67</v>
      </c>
      <c r="C17" s="238">
        <v>12071</v>
      </c>
      <c r="D17" s="238">
        <v>22160</v>
      </c>
      <c r="E17" s="238">
        <v>3161</v>
      </c>
      <c r="F17" s="238">
        <v>18887</v>
      </c>
      <c r="G17" s="238">
        <v>9497</v>
      </c>
      <c r="H17" s="238">
        <v>21140</v>
      </c>
      <c r="I17" s="238">
        <v>6961</v>
      </c>
      <c r="J17" s="238">
        <v>14531</v>
      </c>
      <c r="K17" s="238">
        <v>1104</v>
      </c>
      <c r="L17" s="238">
        <v>128693</v>
      </c>
      <c r="M17" s="238">
        <v>8824</v>
      </c>
      <c r="N17" s="238">
        <v>2495</v>
      </c>
      <c r="O17" s="238">
        <v>1218</v>
      </c>
      <c r="P17" s="238">
        <v>2076</v>
      </c>
      <c r="Q17" s="238">
        <v>5139</v>
      </c>
      <c r="R17" s="238">
        <v>2161</v>
      </c>
      <c r="S17" s="238">
        <v>941</v>
      </c>
      <c r="T17" s="238">
        <v>6802</v>
      </c>
      <c r="U17" s="238">
        <v>587</v>
      </c>
      <c r="V17" s="238">
        <v>0</v>
      </c>
      <c r="W17" s="238">
        <v>684</v>
      </c>
      <c r="X17" s="238">
        <v>12</v>
      </c>
      <c r="Y17" s="238">
        <v>6</v>
      </c>
      <c r="Z17" s="238">
        <v>17</v>
      </c>
      <c r="AA17" s="238">
        <v>166</v>
      </c>
      <c r="AB17" s="238">
        <v>177</v>
      </c>
      <c r="AC17" s="238">
        <v>4</v>
      </c>
      <c r="AD17" s="238">
        <v>72</v>
      </c>
      <c r="AE17" s="238">
        <v>155</v>
      </c>
      <c r="AF17" s="238">
        <v>11</v>
      </c>
      <c r="AG17" s="238">
        <v>285815</v>
      </c>
    </row>
    <row r="18" spans="1:33">
      <c r="A18" s="238" t="s">
        <v>219</v>
      </c>
      <c r="B18" s="238" t="s">
        <v>68</v>
      </c>
      <c r="C18" s="238">
        <v>6600</v>
      </c>
      <c r="D18" s="238">
        <v>8300</v>
      </c>
      <c r="E18" s="238">
        <v>1700</v>
      </c>
      <c r="F18" s="238">
        <v>4200</v>
      </c>
      <c r="G18" s="238">
        <v>2400</v>
      </c>
      <c r="H18" s="238">
        <v>4100</v>
      </c>
      <c r="I18" s="238">
        <v>3300</v>
      </c>
      <c r="J18" s="238">
        <v>6100</v>
      </c>
      <c r="K18" s="238">
        <v>240</v>
      </c>
      <c r="L18" s="238">
        <v>29000</v>
      </c>
      <c r="M18" s="238">
        <v>6800</v>
      </c>
      <c r="N18" s="238">
        <v>3800</v>
      </c>
      <c r="O18" s="238">
        <v>5800</v>
      </c>
      <c r="P18" s="238">
        <v>400</v>
      </c>
      <c r="Q18" s="238">
        <v>1400</v>
      </c>
      <c r="R18" s="238">
        <v>1800</v>
      </c>
      <c r="S18" s="238">
        <v>2300</v>
      </c>
      <c r="T18" s="238">
        <v>6700</v>
      </c>
      <c r="U18" s="238">
        <v>4100</v>
      </c>
      <c r="V18" s="238">
        <v>0</v>
      </c>
      <c r="W18" s="238">
        <v>670</v>
      </c>
      <c r="X18" s="238">
        <v>30</v>
      </c>
      <c r="Y18" s="238">
        <v>4</v>
      </c>
      <c r="Z18" s="238">
        <v>4</v>
      </c>
      <c r="AA18" s="238">
        <v>50</v>
      </c>
      <c r="AB18" s="238">
        <v>15</v>
      </c>
      <c r="AC18" s="238">
        <v>3</v>
      </c>
      <c r="AD18" s="238">
        <v>15</v>
      </c>
      <c r="AE18" s="238">
        <v>15</v>
      </c>
      <c r="AF18" s="238">
        <v>5</v>
      </c>
      <c r="AG18" s="238">
        <v>128400</v>
      </c>
    </row>
    <row r="19" spans="1:33">
      <c r="A19" s="238" t="s">
        <v>219</v>
      </c>
      <c r="B19" s="238" t="s">
        <v>69</v>
      </c>
      <c r="C19" s="238">
        <v>1152</v>
      </c>
      <c r="D19" s="238">
        <v>1450</v>
      </c>
      <c r="E19" s="238">
        <v>348</v>
      </c>
      <c r="F19" s="238">
        <v>1046</v>
      </c>
      <c r="G19" s="238">
        <v>846</v>
      </c>
      <c r="H19" s="238">
        <v>1023</v>
      </c>
      <c r="I19" s="238">
        <v>712</v>
      </c>
      <c r="J19" s="238">
        <v>1237</v>
      </c>
      <c r="K19" s="238">
        <v>33</v>
      </c>
      <c r="L19" s="238">
        <v>9500</v>
      </c>
      <c r="M19" s="238">
        <v>461</v>
      </c>
      <c r="N19" s="238">
        <v>189</v>
      </c>
      <c r="O19" s="238">
        <v>161</v>
      </c>
      <c r="P19" s="238">
        <v>106</v>
      </c>
      <c r="Q19" s="238">
        <v>473</v>
      </c>
      <c r="R19" s="238">
        <v>244</v>
      </c>
      <c r="S19" s="238">
        <v>187</v>
      </c>
      <c r="T19" s="238">
        <v>600</v>
      </c>
      <c r="U19" s="238">
        <v>260</v>
      </c>
      <c r="V19" s="238">
        <v>0</v>
      </c>
      <c r="W19" s="238">
        <v>40</v>
      </c>
      <c r="X19" s="238">
        <v>189</v>
      </c>
      <c r="Y19" s="238">
        <v>161</v>
      </c>
      <c r="Z19" s="238">
        <v>1</v>
      </c>
      <c r="AA19" s="238">
        <v>20</v>
      </c>
      <c r="AB19" s="238">
        <v>244</v>
      </c>
      <c r="AC19" s="238">
        <v>187</v>
      </c>
      <c r="AD19" s="238">
        <v>1</v>
      </c>
      <c r="AE19" s="238">
        <v>1</v>
      </c>
      <c r="AF19" s="238">
        <v>0</v>
      </c>
      <c r="AG19" s="238">
        <v>24000</v>
      </c>
    </row>
    <row r="20" spans="1:33">
      <c r="A20" s="238" t="s">
        <v>219</v>
      </c>
      <c r="B20" s="238" t="s">
        <v>70</v>
      </c>
      <c r="C20" s="238">
        <v>282</v>
      </c>
      <c r="D20" s="238">
        <v>638</v>
      </c>
      <c r="E20" s="238">
        <v>44</v>
      </c>
      <c r="F20" s="238">
        <v>157</v>
      </c>
      <c r="G20" s="238">
        <v>135</v>
      </c>
      <c r="H20" s="238">
        <v>115</v>
      </c>
      <c r="I20" s="238">
        <v>64</v>
      </c>
      <c r="J20" s="238">
        <v>220</v>
      </c>
      <c r="K20" s="238">
        <v>6</v>
      </c>
      <c r="L20" s="238">
        <v>1100</v>
      </c>
      <c r="M20" s="238">
        <v>150</v>
      </c>
      <c r="N20" s="238">
        <v>173</v>
      </c>
      <c r="O20" s="238">
        <v>25</v>
      </c>
      <c r="P20" s="238">
        <v>77</v>
      </c>
      <c r="Q20" s="238">
        <v>100</v>
      </c>
      <c r="R20" s="238">
        <v>1</v>
      </c>
      <c r="S20" s="238">
        <v>1</v>
      </c>
      <c r="T20" s="238">
        <v>92</v>
      </c>
      <c r="U20" s="238">
        <v>1</v>
      </c>
      <c r="V20" s="238">
        <v>0</v>
      </c>
      <c r="W20" s="238">
        <v>2</v>
      </c>
      <c r="X20" s="238">
        <v>2</v>
      </c>
      <c r="Y20" s="238">
        <v>25</v>
      </c>
      <c r="Z20" s="238">
        <v>77</v>
      </c>
      <c r="AA20" s="238">
        <v>4</v>
      </c>
      <c r="AB20" s="238">
        <v>1</v>
      </c>
      <c r="AC20" s="238">
        <v>1</v>
      </c>
      <c r="AD20" s="238">
        <v>2</v>
      </c>
      <c r="AE20" s="238">
        <v>1</v>
      </c>
      <c r="AF20" s="238">
        <v>0</v>
      </c>
      <c r="AG20" s="238">
        <v>5346</v>
      </c>
    </row>
    <row r="21" spans="1:33">
      <c r="A21" s="238" t="s">
        <v>219</v>
      </c>
      <c r="B21" s="238" t="s">
        <v>71</v>
      </c>
      <c r="C21" s="238">
        <v>551</v>
      </c>
      <c r="D21" s="238">
        <v>661</v>
      </c>
      <c r="E21" s="238">
        <v>126</v>
      </c>
      <c r="F21" s="238">
        <v>981</v>
      </c>
      <c r="G21" s="238">
        <v>428</v>
      </c>
      <c r="H21" s="238">
        <v>572</v>
      </c>
      <c r="I21" s="238">
        <v>425</v>
      </c>
      <c r="J21" s="238">
        <v>592</v>
      </c>
      <c r="K21" s="238">
        <v>12</v>
      </c>
      <c r="L21" s="238">
        <v>11937</v>
      </c>
      <c r="M21" s="238">
        <v>572</v>
      </c>
      <c r="N21" s="238">
        <v>476</v>
      </c>
      <c r="O21" s="238">
        <v>29</v>
      </c>
      <c r="P21" s="238">
        <v>981</v>
      </c>
      <c r="Q21" s="238">
        <v>135</v>
      </c>
      <c r="R21" s="238">
        <v>416</v>
      </c>
      <c r="S21" s="238">
        <v>28</v>
      </c>
      <c r="T21" s="238">
        <v>672</v>
      </c>
      <c r="U21" s="238">
        <v>12</v>
      </c>
      <c r="V21" s="238">
        <v>0</v>
      </c>
      <c r="W21" s="238">
        <v>110</v>
      </c>
      <c r="X21" s="238">
        <v>476</v>
      </c>
      <c r="Y21" s="238">
        <v>29</v>
      </c>
      <c r="Z21" s="238">
        <v>981</v>
      </c>
      <c r="AA21" s="238">
        <v>135</v>
      </c>
      <c r="AB21" s="238">
        <v>416</v>
      </c>
      <c r="AC21" s="238">
        <v>28</v>
      </c>
      <c r="AD21" s="238">
        <v>672</v>
      </c>
      <c r="AE21" s="238">
        <v>12</v>
      </c>
      <c r="AF21" s="238">
        <v>0</v>
      </c>
      <c r="AG21" s="238">
        <v>22241</v>
      </c>
    </row>
    <row r="22" spans="1:33">
      <c r="A22" s="238" t="s">
        <v>219</v>
      </c>
      <c r="B22" s="238" t="s">
        <v>72</v>
      </c>
      <c r="C22" s="238">
        <v>240</v>
      </c>
      <c r="D22" s="238">
        <v>300</v>
      </c>
      <c r="E22" s="238">
        <v>65</v>
      </c>
      <c r="F22" s="238">
        <v>165</v>
      </c>
      <c r="G22" s="238">
        <v>130</v>
      </c>
      <c r="H22" s="238">
        <v>130</v>
      </c>
      <c r="I22" s="238">
        <v>80</v>
      </c>
      <c r="J22" s="238">
        <v>280</v>
      </c>
      <c r="K22" s="238">
        <v>12</v>
      </c>
      <c r="L22" s="238">
        <v>1200</v>
      </c>
      <c r="M22" s="238">
        <v>85</v>
      </c>
      <c r="N22" s="238">
        <v>25</v>
      </c>
      <c r="O22" s="238">
        <v>20</v>
      </c>
      <c r="P22" s="238">
        <v>60</v>
      </c>
      <c r="Q22" s="238">
        <v>25</v>
      </c>
      <c r="R22" s="238">
        <v>5</v>
      </c>
      <c r="S22" s="238">
        <v>5</v>
      </c>
      <c r="T22" s="238">
        <v>180</v>
      </c>
      <c r="U22" s="238">
        <v>1</v>
      </c>
      <c r="V22" s="238">
        <v>0</v>
      </c>
      <c r="W22" s="238">
        <v>2</v>
      </c>
      <c r="X22" s="238">
        <v>25</v>
      </c>
      <c r="Y22" s="238">
        <v>20</v>
      </c>
      <c r="Z22" s="238">
        <v>60</v>
      </c>
      <c r="AA22" s="238">
        <v>1</v>
      </c>
      <c r="AB22" s="238">
        <v>5</v>
      </c>
      <c r="AC22" s="238">
        <v>1</v>
      </c>
      <c r="AD22" s="238">
        <v>2</v>
      </c>
      <c r="AE22" s="238">
        <v>1</v>
      </c>
      <c r="AF22" s="238">
        <v>0</v>
      </c>
      <c r="AG22" s="238">
        <v>3500</v>
      </c>
    </row>
    <row r="23" spans="1:33">
      <c r="A23" s="238" t="s">
        <v>219</v>
      </c>
      <c r="B23" s="238" t="s">
        <v>73</v>
      </c>
      <c r="C23" s="238">
        <v>143</v>
      </c>
      <c r="D23" s="238">
        <v>280</v>
      </c>
      <c r="E23" s="238">
        <v>12</v>
      </c>
      <c r="F23" s="238">
        <v>203</v>
      </c>
      <c r="G23" s="238">
        <v>73</v>
      </c>
      <c r="H23" s="238">
        <v>92</v>
      </c>
      <c r="I23" s="238">
        <v>54</v>
      </c>
      <c r="J23" s="238">
        <v>116</v>
      </c>
      <c r="K23" s="238">
        <v>6</v>
      </c>
      <c r="L23" s="238">
        <v>4430</v>
      </c>
      <c r="M23" s="238">
        <v>31</v>
      </c>
      <c r="N23" s="238">
        <v>14</v>
      </c>
      <c r="O23" s="238">
        <v>12</v>
      </c>
      <c r="P23" s="238">
        <v>17</v>
      </c>
      <c r="Q23" s="238">
        <v>10</v>
      </c>
      <c r="R23" s="238">
        <v>2</v>
      </c>
      <c r="S23" s="238">
        <v>54</v>
      </c>
      <c r="T23" s="238">
        <v>50</v>
      </c>
      <c r="U23" s="238">
        <v>6</v>
      </c>
      <c r="V23" s="238">
        <v>0</v>
      </c>
      <c r="W23" s="238">
        <v>5</v>
      </c>
      <c r="X23" s="238">
        <v>14</v>
      </c>
      <c r="Y23" s="238">
        <v>12</v>
      </c>
      <c r="Z23" s="238">
        <v>17</v>
      </c>
      <c r="AA23" s="238">
        <v>1</v>
      </c>
      <c r="AB23" s="238">
        <v>2</v>
      </c>
      <c r="AC23" s="238">
        <v>54</v>
      </c>
      <c r="AD23" s="238">
        <v>50</v>
      </c>
      <c r="AE23" s="238">
        <v>6</v>
      </c>
      <c r="AF23" s="238">
        <v>0</v>
      </c>
      <c r="AG23" s="238">
        <v>5285</v>
      </c>
    </row>
    <row r="24" spans="1:33">
      <c r="A24" s="238" t="s">
        <v>219</v>
      </c>
      <c r="B24" s="238" t="s">
        <v>74</v>
      </c>
      <c r="C24" s="238">
        <v>296</v>
      </c>
      <c r="D24" s="238">
        <v>306</v>
      </c>
      <c r="E24" s="238">
        <v>38</v>
      </c>
      <c r="F24" s="238">
        <v>174</v>
      </c>
      <c r="G24" s="238">
        <v>167</v>
      </c>
      <c r="H24" s="238">
        <v>136</v>
      </c>
      <c r="I24" s="238">
        <v>99</v>
      </c>
      <c r="J24" s="238">
        <v>198</v>
      </c>
      <c r="K24" s="238">
        <v>6</v>
      </c>
      <c r="L24" s="238">
        <v>691</v>
      </c>
      <c r="M24" s="238">
        <v>139</v>
      </c>
      <c r="N24" s="238">
        <v>47</v>
      </c>
      <c r="O24" s="238">
        <v>7</v>
      </c>
      <c r="P24" s="238">
        <v>48</v>
      </c>
      <c r="Q24" s="238">
        <v>90</v>
      </c>
      <c r="R24" s="238">
        <v>7</v>
      </c>
      <c r="S24" s="238">
        <v>99</v>
      </c>
      <c r="T24" s="238">
        <v>135</v>
      </c>
      <c r="U24" s="238">
        <v>2</v>
      </c>
      <c r="V24" s="238">
        <v>0</v>
      </c>
      <c r="W24" s="238">
        <v>3</v>
      </c>
      <c r="X24" s="238">
        <v>47</v>
      </c>
      <c r="Y24" s="238">
        <v>7</v>
      </c>
      <c r="Z24" s="238">
        <v>48</v>
      </c>
      <c r="AA24" s="238">
        <v>6</v>
      </c>
      <c r="AB24" s="238">
        <v>7</v>
      </c>
      <c r="AC24" s="238">
        <v>99</v>
      </c>
      <c r="AD24" s="238">
        <v>3</v>
      </c>
      <c r="AE24" s="238">
        <v>2</v>
      </c>
      <c r="AF24" s="238">
        <v>0</v>
      </c>
      <c r="AG24" s="238">
        <v>3360</v>
      </c>
    </row>
    <row r="25" spans="1:33">
      <c r="A25" s="238" t="s">
        <v>219</v>
      </c>
      <c r="B25" s="238" t="s">
        <v>75</v>
      </c>
      <c r="C25" s="238">
        <v>275</v>
      </c>
      <c r="D25" s="238">
        <v>291</v>
      </c>
      <c r="E25" s="238">
        <v>75</v>
      </c>
      <c r="F25" s="238">
        <v>379</v>
      </c>
      <c r="G25" s="238">
        <v>154</v>
      </c>
      <c r="H25" s="238">
        <v>123</v>
      </c>
      <c r="I25" s="238">
        <v>71</v>
      </c>
      <c r="J25" s="238">
        <v>285</v>
      </c>
      <c r="K25" s="238">
        <v>12</v>
      </c>
      <c r="L25" s="238">
        <v>4595</v>
      </c>
      <c r="M25" s="238">
        <v>219</v>
      </c>
      <c r="N25" s="238">
        <v>5</v>
      </c>
      <c r="O25" s="238">
        <v>5</v>
      </c>
      <c r="P25" s="238">
        <v>5</v>
      </c>
      <c r="Q25" s="238">
        <v>42</v>
      </c>
      <c r="R25" s="238">
        <v>5</v>
      </c>
      <c r="S25" s="238">
        <v>15</v>
      </c>
      <c r="T25" s="238">
        <v>151</v>
      </c>
      <c r="U25" s="238">
        <v>11</v>
      </c>
      <c r="V25" s="238">
        <v>0</v>
      </c>
      <c r="W25" s="238">
        <v>10</v>
      </c>
      <c r="X25" s="238">
        <v>1</v>
      </c>
      <c r="Y25" s="238">
        <v>1</v>
      </c>
      <c r="Z25" s="238">
        <v>1</v>
      </c>
      <c r="AA25" s="238">
        <v>10</v>
      </c>
      <c r="AB25" s="238">
        <v>2</v>
      </c>
      <c r="AC25" s="238">
        <v>2</v>
      </c>
      <c r="AD25" s="238">
        <v>2</v>
      </c>
      <c r="AE25" s="238">
        <v>1</v>
      </c>
      <c r="AF25" s="238">
        <v>1</v>
      </c>
      <c r="AG25" s="238">
        <v>7963</v>
      </c>
    </row>
    <row r="26" spans="1:33">
      <c r="A26" s="238" t="s">
        <v>219</v>
      </c>
      <c r="B26" s="238" t="s">
        <v>130</v>
      </c>
      <c r="C26" s="238">
        <v>397</v>
      </c>
      <c r="D26" s="238">
        <v>598</v>
      </c>
      <c r="E26" s="238">
        <v>141</v>
      </c>
      <c r="F26" s="238">
        <v>683</v>
      </c>
      <c r="G26" s="238">
        <v>173</v>
      </c>
      <c r="H26" s="238">
        <v>179</v>
      </c>
      <c r="I26" s="238">
        <v>98</v>
      </c>
      <c r="J26" s="238">
        <v>468</v>
      </c>
      <c r="K26" s="238">
        <v>25</v>
      </c>
      <c r="L26" s="238">
        <v>5472</v>
      </c>
      <c r="M26" s="238">
        <v>133</v>
      </c>
      <c r="N26" s="238">
        <v>42</v>
      </c>
      <c r="O26" s="238">
        <v>50</v>
      </c>
      <c r="P26" s="238">
        <v>20</v>
      </c>
      <c r="Q26" s="238">
        <v>79</v>
      </c>
      <c r="R26" s="238">
        <v>51</v>
      </c>
      <c r="S26" s="238">
        <v>70</v>
      </c>
      <c r="T26" s="238">
        <v>486</v>
      </c>
      <c r="U26" s="238">
        <v>89</v>
      </c>
      <c r="V26" s="238">
        <v>0</v>
      </c>
      <c r="W26" s="238">
        <v>133</v>
      </c>
      <c r="X26" s="238">
        <v>42</v>
      </c>
      <c r="Y26" s="238">
        <v>50</v>
      </c>
      <c r="Z26" s="238">
        <v>20</v>
      </c>
      <c r="AA26" s="238">
        <v>79</v>
      </c>
      <c r="AB26" s="238">
        <v>51</v>
      </c>
      <c r="AC26" s="238">
        <v>70</v>
      </c>
      <c r="AD26" s="238">
        <v>486</v>
      </c>
      <c r="AE26" s="238">
        <v>89</v>
      </c>
      <c r="AF26" s="238">
        <v>0</v>
      </c>
      <c r="AG26" s="238">
        <v>12500</v>
      </c>
    </row>
    <row r="27" spans="1:33">
      <c r="A27" s="238" t="s">
        <v>219</v>
      </c>
      <c r="B27" s="238" t="s">
        <v>76</v>
      </c>
      <c r="C27" s="238">
        <v>730</v>
      </c>
      <c r="D27" s="238">
        <v>1600</v>
      </c>
      <c r="E27" s="238">
        <v>240</v>
      </c>
      <c r="F27" s="238">
        <v>1050</v>
      </c>
      <c r="G27" s="238">
        <v>360</v>
      </c>
      <c r="H27" s="238">
        <v>370</v>
      </c>
      <c r="I27" s="238">
        <v>125</v>
      </c>
      <c r="J27" s="238">
        <v>690</v>
      </c>
      <c r="K27" s="238">
        <v>30</v>
      </c>
      <c r="L27" s="238">
        <v>6000</v>
      </c>
      <c r="M27" s="238">
        <v>30</v>
      </c>
      <c r="N27" s="238">
        <v>120</v>
      </c>
      <c r="O27" s="238">
        <v>30</v>
      </c>
      <c r="P27" s="238">
        <v>30</v>
      </c>
      <c r="Q27" s="238">
        <v>70</v>
      </c>
      <c r="R27" s="238">
        <v>15</v>
      </c>
      <c r="S27" s="238">
        <v>30</v>
      </c>
      <c r="T27" s="238">
        <v>190</v>
      </c>
      <c r="U27" s="238">
        <v>90</v>
      </c>
      <c r="V27" s="238">
        <v>0</v>
      </c>
      <c r="W27" s="238">
        <v>3</v>
      </c>
      <c r="X27" s="238">
        <v>1</v>
      </c>
      <c r="Y27" s="238">
        <v>1</v>
      </c>
      <c r="Z27" s="238">
        <v>1</v>
      </c>
      <c r="AA27" s="238">
        <v>3</v>
      </c>
      <c r="AB27" s="238">
        <v>1</v>
      </c>
      <c r="AC27" s="238">
        <v>30</v>
      </c>
      <c r="AD27" s="238">
        <v>190</v>
      </c>
      <c r="AE27" s="238">
        <v>90</v>
      </c>
      <c r="AF27" s="238">
        <v>0</v>
      </c>
      <c r="AG27" s="238">
        <v>15000</v>
      </c>
    </row>
    <row r="28" spans="1:33">
      <c r="A28" s="238" t="s">
        <v>219</v>
      </c>
      <c r="B28" s="238" t="s">
        <v>77</v>
      </c>
      <c r="C28" s="238">
        <v>2450</v>
      </c>
      <c r="D28" s="238">
        <v>2675</v>
      </c>
      <c r="E28" s="238">
        <v>575</v>
      </c>
      <c r="F28" s="238">
        <v>2000</v>
      </c>
      <c r="G28" s="238">
        <v>2500</v>
      </c>
      <c r="H28" s="238">
        <v>2400</v>
      </c>
      <c r="I28" s="238">
        <v>2500</v>
      </c>
      <c r="J28" s="238">
        <v>2500</v>
      </c>
      <c r="K28" s="238">
        <v>165</v>
      </c>
      <c r="L28" s="238">
        <v>28000</v>
      </c>
      <c r="M28" s="238">
        <v>3500</v>
      </c>
      <c r="N28" s="238">
        <v>425</v>
      </c>
      <c r="O28" s="238">
        <v>200</v>
      </c>
      <c r="P28" s="238">
        <v>250</v>
      </c>
      <c r="Q28" s="238">
        <v>1600</v>
      </c>
      <c r="R28" s="238">
        <v>800</v>
      </c>
      <c r="S28" s="238">
        <v>800</v>
      </c>
      <c r="T28" s="238">
        <v>1200</v>
      </c>
      <c r="U28" s="238">
        <v>500</v>
      </c>
      <c r="V28" s="238">
        <v>0</v>
      </c>
      <c r="W28" s="238">
        <v>100</v>
      </c>
      <c r="X28" s="238">
        <v>5</v>
      </c>
      <c r="Y28" s="238">
        <v>1</v>
      </c>
      <c r="Z28" s="238">
        <v>1</v>
      </c>
      <c r="AA28" s="238">
        <v>40</v>
      </c>
      <c r="AB28" s="238">
        <v>2</v>
      </c>
      <c r="AC28" s="238">
        <v>1</v>
      </c>
      <c r="AD28" s="238">
        <v>5</v>
      </c>
      <c r="AE28" s="238">
        <v>5</v>
      </c>
      <c r="AF28" s="238">
        <v>1</v>
      </c>
      <c r="AG28" s="238">
        <v>65820</v>
      </c>
    </row>
    <row r="29" spans="1:33">
      <c r="A29" s="238" t="s">
        <v>219</v>
      </c>
      <c r="B29" s="238" t="s">
        <v>78</v>
      </c>
      <c r="C29" s="238">
        <v>1178</v>
      </c>
      <c r="D29" s="238">
        <v>1278</v>
      </c>
      <c r="E29" s="238">
        <v>514</v>
      </c>
      <c r="F29" s="238">
        <v>922</v>
      </c>
      <c r="G29" s="238">
        <v>732</v>
      </c>
      <c r="H29" s="238">
        <v>936</v>
      </c>
      <c r="I29" s="238">
        <v>1234</v>
      </c>
      <c r="J29" s="238">
        <v>1172</v>
      </c>
      <c r="K29" s="238">
        <v>34</v>
      </c>
      <c r="L29" s="238">
        <v>8884</v>
      </c>
      <c r="M29" s="238">
        <v>1144</v>
      </c>
      <c r="N29" s="238">
        <v>1786</v>
      </c>
      <c r="O29" s="238">
        <v>1614</v>
      </c>
      <c r="P29" s="238">
        <v>1454</v>
      </c>
      <c r="Q29" s="238">
        <v>262</v>
      </c>
      <c r="R29" s="238">
        <v>212</v>
      </c>
      <c r="S29" s="238">
        <v>224</v>
      </c>
      <c r="T29" s="238">
        <v>1734</v>
      </c>
      <c r="U29" s="238">
        <v>290</v>
      </c>
      <c r="V29" s="238">
        <v>0</v>
      </c>
      <c r="W29" s="238">
        <v>74</v>
      </c>
      <c r="X29" s="238">
        <v>1786</v>
      </c>
      <c r="Y29" s="238">
        <v>2</v>
      </c>
      <c r="Z29" s="238">
        <v>4</v>
      </c>
      <c r="AA29" s="238">
        <v>10</v>
      </c>
      <c r="AB29" s="238">
        <v>212</v>
      </c>
      <c r="AC29" s="238">
        <v>224</v>
      </c>
      <c r="AD29" s="238">
        <v>6</v>
      </c>
      <c r="AE29" s="238">
        <v>2</v>
      </c>
      <c r="AF29" s="238">
        <v>0</v>
      </c>
      <c r="AG29" s="238">
        <v>27000</v>
      </c>
    </row>
    <row r="30" spans="1:33">
      <c r="A30" s="238" t="s">
        <v>219</v>
      </c>
      <c r="B30" s="238" t="s">
        <v>79</v>
      </c>
      <c r="C30" s="238">
        <v>19475</v>
      </c>
      <c r="D30" s="238">
        <v>27000</v>
      </c>
      <c r="E30" s="238">
        <v>5796</v>
      </c>
      <c r="F30" s="238">
        <v>35000</v>
      </c>
      <c r="G30" s="238">
        <v>16575</v>
      </c>
      <c r="H30" s="238">
        <v>35700</v>
      </c>
      <c r="I30" s="238">
        <v>9200</v>
      </c>
      <c r="J30" s="238">
        <v>20100</v>
      </c>
      <c r="K30" s="238">
        <v>688</v>
      </c>
      <c r="L30" s="238">
        <v>193500</v>
      </c>
      <c r="M30" s="238">
        <v>15000</v>
      </c>
      <c r="N30" s="238">
        <v>1850</v>
      </c>
      <c r="O30" s="238">
        <v>3330</v>
      </c>
      <c r="P30" s="238">
        <v>600</v>
      </c>
      <c r="Q30" s="238">
        <v>16200</v>
      </c>
      <c r="R30" s="238">
        <v>13700</v>
      </c>
      <c r="S30" s="238">
        <v>5200</v>
      </c>
      <c r="T30" s="238">
        <v>15680</v>
      </c>
      <c r="U30" s="238">
        <v>540</v>
      </c>
      <c r="V30" s="238">
        <v>0</v>
      </c>
      <c r="W30" s="238">
        <v>1318</v>
      </c>
      <c r="X30" s="238">
        <v>18</v>
      </c>
      <c r="Y30" s="238">
        <v>65</v>
      </c>
      <c r="Z30" s="238">
        <v>18</v>
      </c>
      <c r="AA30" s="238">
        <v>246</v>
      </c>
      <c r="AB30" s="238">
        <v>23</v>
      </c>
      <c r="AC30" s="238">
        <v>6</v>
      </c>
      <c r="AD30" s="238">
        <v>94</v>
      </c>
      <c r="AE30" s="238">
        <v>79</v>
      </c>
      <c r="AF30" s="238">
        <v>14</v>
      </c>
      <c r="AG30" s="238">
        <v>525200</v>
      </c>
    </row>
    <row r="31" spans="1:33">
      <c r="A31" s="238" t="s">
        <v>219</v>
      </c>
      <c r="B31" s="238" t="s">
        <v>80</v>
      </c>
      <c r="C31" s="238">
        <v>350</v>
      </c>
      <c r="D31" s="238">
        <v>530</v>
      </c>
      <c r="E31" s="238">
        <v>70</v>
      </c>
      <c r="F31" s="238">
        <v>300</v>
      </c>
      <c r="G31" s="238">
        <v>130</v>
      </c>
      <c r="H31" s="238">
        <v>200</v>
      </c>
      <c r="I31" s="238">
        <v>105</v>
      </c>
      <c r="J31" s="238">
        <v>328</v>
      </c>
      <c r="K31" s="238">
        <v>17</v>
      </c>
      <c r="L31" s="238">
        <v>3600</v>
      </c>
      <c r="M31" s="238">
        <v>320</v>
      </c>
      <c r="N31" s="238">
        <v>120</v>
      </c>
      <c r="O31" s="238">
        <v>12</v>
      </c>
      <c r="P31" s="238">
        <v>43</v>
      </c>
      <c r="Q31" s="238">
        <v>14</v>
      </c>
      <c r="R31" s="238">
        <v>11</v>
      </c>
      <c r="S31" s="238">
        <v>5</v>
      </c>
      <c r="T31" s="238">
        <v>35</v>
      </c>
      <c r="U31" s="238">
        <v>25</v>
      </c>
      <c r="V31" s="238">
        <v>0</v>
      </c>
      <c r="W31" s="238">
        <v>11</v>
      </c>
      <c r="X31" s="238">
        <v>120</v>
      </c>
      <c r="Y31" s="238">
        <v>12</v>
      </c>
      <c r="Z31" s="238">
        <v>43</v>
      </c>
      <c r="AA31" s="238">
        <v>4</v>
      </c>
      <c r="AB31" s="238">
        <v>11</v>
      </c>
      <c r="AC31" s="238">
        <v>5</v>
      </c>
      <c r="AD31" s="238">
        <v>35</v>
      </c>
      <c r="AE31" s="238">
        <v>25</v>
      </c>
      <c r="AF31" s="238">
        <v>0</v>
      </c>
      <c r="AG31" s="238">
        <v>7500</v>
      </c>
    </row>
    <row r="32" spans="1:33">
      <c r="A32" s="238" t="s">
        <v>219</v>
      </c>
      <c r="B32" s="238" t="s">
        <v>81</v>
      </c>
      <c r="C32" s="238">
        <v>1600</v>
      </c>
      <c r="D32" s="238">
        <v>3300</v>
      </c>
      <c r="E32" s="238">
        <v>600</v>
      </c>
      <c r="F32" s="238">
        <v>1500</v>
      </c>
      <c r="G32" s="238">
        <v>1500</v>
      </c>
      <c r="H32" s="238">
        <v>1800</v>
      </c>
      <c r="I32" s="238">
        <v>1200</v>
      </c>
      <c r="J32" s="238">
        <v>1800</v>
      </c>
      <c r="K32" s="238">
        <v>100</v>
      </c>
      <c r="L32" s="238">
        <v>15000</v>
      </c>
      <c r="M32" s="238">
        <v>1500</v>
      </c>
      <c r="N32" s="238">
        <v>300</v>
      </c>
      <c r="O32" s="238">
        <v>1500</v>
      </c>
      <c r="P32" s="238">
        <v>1400</v>
      </c>
      <c r="Q32" s="238">
        <v>1100</v>
      </c>
      <c r="R32" s="238">
        <v>600</v>
      </c>
      <c r="S32" s="238">
        <v>500</v>
      </c>
      <c r="T32" s="238">
        <v>1900</v>
      </c>
      <c r="U32" s="238">
        <v>1600</v>
      </c>
      <c r="V32" s="238">
        <v>0</v>
      </c>
      <c r="W32" s="238">
        <v>50</v>
      </c>
      <c r="X32" s="238">
        <v>3</v>
      </c>
      <c r="Y32" s="238">
        <v>10</v>
      </c>
      <c r="Z32" s="238">
        <v>1</v>
      </c>
      <c r="AA32" s="238">
        <v>50</v>
      </c>
      <c r="AB32" s="238">
        <v>4</v>
      </c>
      <c r="AC32" s="238">
        <v>1</v>
      </c>
      <c r="AD32" s="238">
        <v>12</v>
      </c>
      <c r="AE32" s="238">
        <v>4</v>
      </c>
      <c r="AF32" s="238">
        <v>1</v>
      </c>
      <c r="AG32" s="238">
        <v>46000</v>
      </c>
    </row>
    <row r="33" spans="1:33">
      <c r="A33" s="238" t="s">
        <v>219</v>
      </c>
      <c r="B33" s="238" t="s">
        <v>82</v>
      </c>
      <c r="C33" s="238">
        <v>650</v>
      </c>
      <c r="D33" s="238">
        <v>1060</v>
      </c>
      <c r="E33" s="238">
        <v>100</v>
      </c>
      <c r="F33" s="238">
        <v>554</v>
      </c>
      <c r="G33" s="238">
        <v>805</v>
      </c>
      <c r="H33" s="238">
        <v>615</v>
      </c>
      <c r="I33" s="238">
        <v>305</v>
      </c>
      <c r="J33" s="238">
        <v>240</v>
      </c>
      <c r="K33" s="238">
        <v>58</v>
      </c>
      <c r="L33" s="238">
        <v>9930</v>
      </c>
      <c r="M33" s="238">
        <v>350</v>
      </c>
      <c r="N33" s="238">
        <v>61</v>
      </c>
      <c r="O33" s="238">
        <v>10</v>
      </c>
      <c r="P33" s="238">
        <v>36</v>
      </c>
      <c r="Q33" s="238">
        <v>81</v>
      </c>
      <c r="R33" s="238">
        <v>18</v>
      </c>
      <c r="S33" s="238">
        <v>267</v>
      </c>
      <c r="T33" s="238">
        <v>418</v>
      </c>
      <c r="U33" s="238">
        <v>10</v>
      </c>
      <c r="V33" s="238">
        <v>0</v>
      </c>
      <c r="W33" s="238">
        <v>34</v>
      </c>
      <c r="X33" s="238">
        <v>61</v>
      </c>
      <c r="Y33" s="238">
        <v>10</v>
      </c>
      <c r="Z33" s="238">
        <v>36</v>
      </c>
      <c r="AA33" s="238">
        <v>16</v>
      </c>
      <c r="AB33" s="238">
        <v>18</v>
      </c>
      <c r="AC33" s="238">
        <v>1</v>
      </c>
      <c r="AD33" s="238">
        <v>418</v>
      </c>
      <c r="AE33" s="238">
        <v>6</v>
      </c>
      <c r="AF33" s="238">
        <v>1</v>
      </c>
      <c r="AG33" s="238">
        <v>16500</v>
      </c>
    </row>
    <row r="34" spans="1:33">
      <c r="A34" s="238" t="s">
        <v>219</v>
      </c>
      <c r="B34" s="238" t="s">
        <v>83</v>
      </c>
      <c r="C34" s="238">
        <v>164</v>
      </c>
      <c r="D34" s="238">
        <v>197</v>
      </c>
      <c r="E34" s="238">
        <v>28</v>
      </c>
      <c r="F34" s="238">
        <v>211</v>
      </c>
      <c r="G34" s="238">
        <v>128</v>
      </c>
      <c r="H34" s="238">
        <v>90</v>
      </c>
      <c r="I34" s="238">
        <v>76</v>
      </c>
      <c r="J34" s="238">
        <v>154</v>
      </c>
      <c r="K34" s="238">
        <v>7</v>
      </c>
      <c r="L34" s="238">
        <v>5707</v>
      </c>
      <c r="M34" s="238">
        <v>104</v>
      </c>
      <c r="N34" s="238">
        <v>7</v>
      </c>
      <c r="O34" s="238">
        <v>12</v>
      </c>
      <c r="P34" s="238">
        <v>5</v>
      </c>
      <c r="Q34" s="238">
        <v>14</v>
      </c>
      <c r="R34" s="238">
        <v>95</v>
      </c>
      <c r="S34" s="238">
        <v>2</v>
      </c>
      <c r="T34" s="238">
        <v>211</v>
      </c>
      <c r="U34" s="238">
        <v>12</v>
      </c>
      <c r="V34" s="238">
        <v>0</v>
      </c>
      <c r="W34" s="238">
        <v>2</v>
      </c>
      <c r="X34" s="238">
        <v>2</v>
      </c>
      <c r="Y34" s="238">
        <v>12</v>
      </c>
      <c r="Z34" s="238">
        <v>2</v>
      </c>
      <c r="AA34" s="238">
        <v>3</v>
      </c>
      <c r="AB34" s="238">
        <v>2</v>
      </c>
      <c r="AC34" s="238">
        <v>1</v>
      </c>
      <c r="AD34" s="238">
        <v>1</v>
      </c>
      <c r="AE34" s="238">
        <v>12</v>
      </c>
      <c r="AF34" s="238">
        <v>0</v>
      </c>
      <c r="AG34" s="238">
        <v>7333</v>
      </c>
    </row>
    <row r="35" spans="1:33">
      <c r="A35" s="238" t="s">
        <v>219</v>
      </c>
      <c r="B35" s="238" t="s">
        <v>84</v>
      </c>
      <c r="C35" s="238">
        <v>59</v>
      </c>
      <c r="D35" s="238">
        <v>96</v>
      </c>
      <c r="E35" s="238">
        <v>11</v>
      </c>
      <c r="F35" s="238">
        <v>65</v>
      </c>
      <c r="G35" s="238">
        <v>57</v>
      </c>
      <c r="H35" s="238">
        <v>72</v>
      </c>
      <c r="I35" s="238">
        <v>41</v>
      </c>
      <c r="J35" s="238">
        <v>151</v>
      </c>
      <c r="K35" s="238">
        <v>3</v>
      </c>
      <c r="L35" s="238">
        <v>575</v>
      </c>
      <c r="M35" s="238">
        <v>54</v>
      </c>
      <c r="N35" s="238">
        <v>10</v>
      </c>
      <c r="O35" s="238">
        <v>4</v>
      </c>
      <c r="P35" s="238">
        <v>10</v>
      </c>
      <c r="Q35" s="238">
        <v>5</v>
      </c>
      <c r="R35" s="238">
        <v>8</v>
      </c>
      <c r="S35" s="238">
        <v>1</v>
      </c>
      <c r="T35" s="238">
        <v>20</v>
      </c>
      <c r="U35" s="238">
        <v>1</v>
      </c>
      <c r="V35" s="238">
        <v>0</v>
      </c>
      <c r="W35" s="238">
        <v>4</v>
      </c>
      <c r="X35" s="238">
        <v>1</v>
      </c>
      <c r="Y35" s="238">
        <v>1</v>
      </c>
      <c r="Z35" s="238">
        <v>1</v>
      </c>
      <c r="AA35" s="238">
        <v>4</v>
      </c>
      <c r="AB35" s="238">
        <v>1</v>
      </c>
      <c r="AC35" s="238">
        <v>1</v>
      </c>
      <c r="AD35" s="238">
        <v>1</v>
      </c>
      <c r="AE35" s="238">
        <v>1</v>
      </c>
      <c r="AF35" s="238">
        <v>1</v>
      </c>
      <c r="AG35" s="238">
        <v>1385</v>
      </c>
    </row>
    <row r="36" spans="1:33">
      <c r="A36" s="238" t="s">
        <v>219</v>
      </c>
      <c r="B36" s="238" t="s">
        <v>85</v>
      </c>
      <c r="C36" s="238">
        <v>3550</v>
      </c>
      <c r="D36" s="238">
        <v>3800</v>
      </c>
      <c r="E36" s="238">
        <v>1175</v>
      </c>
      <c r="F36" s="238">
        <v>4250</v>
      </c>
      <c r="G36" s="238">
        <v>2750</v>
      </c>
      <c r="H36" s="238">
        <v>4000</v>
      </c>
      <c r="I36" s="238">
        <v>2400</v>
      </c>
      <c r="J36" s="238">
        <v>3400</v>
      </c>
      <c r="K36" s="238">
        <v>200</v>
      </c>
      <c r="L36" s="238">
        <v>35000</v>
      </c>
      <c r="M36" s="238">
        <v>1300</v>
      </c>
      <c r="N36" s="238">
        <v>700</v>
      </c>
      <c r="O36" s="238">
        <v>300</v>
      </c>
      <c r="P36" s="238">
        <v>550</v>
      </c>
      <c r="Q36" s="238">
        <v>2600</v>
      </c>
      <c r="R36" s="238">
        <v>1950</v>
      </c>
      <c r="S36" s="238">
        <v>600</v>
      </c>
      <c r="T36" s="238">
        <v>4300</v>
      </c>
      <c r="U36" s="238">
        <v>1350</v>
      </c>
      <c r="V36" s="238">
        <v>0</v>
      </c>
      <c r="W36" s="238">
        <v>140</v>
      </c>
      <c r="X36" s="238">
        <v>4</v>
      </c>
      <c r="Y36" s="238">
        <v>1</v>
      </c>
      <c r="Z36" s="238">
        <v>4</v>
      </c>
      <c r="AA36" s="238">
        <v>50</v>
      </c>
      <c r="AB36" s="238">
        <v>2</v>
      </c>
      <c r="AC36" s="238">
        <v>3</v>
      </c>
      <c r="AD36" s="238">
        <v>8</v>
      </c>
      <c r="AE36" s="238">
        <v>8</v>
      </c>
      <c r="AF36" s="238">
        <v>5</v>
      </c>
      <c r="AG36" s="238">
        <v>337850</v>
      </c>
    </row>
    <row r="37" spans="1:33">
      <c r="A37" s="238" t="s">
        <v>219</v>
      </c>
      <c r="B37" s="238" t="s">
        <v>86</v>
      </c>
      <c r="C37" s="238">
        <v>6000</v>
      </c>
      <c r="D37" s="238">
        <v>18400</v>
      </c>
      <c r="E37" s="238">
        <v>2500</v>
      </c>
      <c r="F37" s="238">
        <v>10700</v>
      </c>
      <c r="G37" s="238">
        <v>6000</v>
      </c>
      <c r="H37" s="238">
        <v>9000</v>
      </c>
      <c r="I37" s="238">
        <v>5500</v>
      </c>
      <c r="J37" s="238">
        <v>8600</v>
      </c>
      <c r="K37" s="238">
        <v>450</v>
      </c>
      <c r="L37" s="238">
        <v>94000</v>
      </c>
      <c r="M37" s="238">
        <v>17000</v>
      </c>
      <c r="N37" s="238">
        <v>4500</v>
      </c>
      <c r="O37" s="238">
        <v>675</v>
      </c>
      <c r="P37" s="238">
        <v>4200</v>
      </c>
      <c r="Q37" s="238">
        <v>5000</v>
      </c>
      <c r="R37" s="238">
        <v>3000</v>
      </c>
      <c r="S37" s="238">
        <v>2800</v>
      </c>
      <c r="T37" s="238">
        <v>6800</v>
      </c>
      <c r="U37" s="238">
        <v>1000</v>
      </c>
      <c r="V37" s="238">
        <v>0</v>
      </c>
      <c r="W37" s="238">
        <v>250</v>
      </c>
      <c r="X37" s="238">
        <v>15</v>
      </c>
      <c r="Y37" s="238">
        <v>5</v>
      </c>
      <c r="Z37" s="238">
        <v>10</v>
      </c>
      <c r="AA37" s="238">
        <v>180</v>
      </c>
      <c r="AB37" s="238">
        <v>20</v>
      </c>
      <c r="AC37" s="238">
        <v>4</v>
      </c>
      <c r="AD37" s="238">
        <v>40</v>
      </c>
      <c r="AE37" s="238">
        <v>8</v>
      </c>
      <c r="AF37" s="238">
        <v>2</v>
      </c>
      <c r="AG37" s="238">
        <v>220000</v>
      </c>
    </row>
    <row r="38" spans="1:33">
      <c r="A38" s="238" t="s">
        <v>219</v>
      </c>
      <c r="B38" s="238" t="s">
        <v>87</v>
      </c>
      <c r="C38" s="238">
        <v>3881</v>
      </c>
      <c r="D38" s="238">
        <v>4163</v>
      </c>
      <c r="E38" s="238">
        <v>986</v>
      </c>
      <c r="F38" s="238">
        <v>3343</v>
      </c>
      <c r="G38" s="238">
        <v>3530</v>
      </c>
      <c r="H38" s="238">
        <v>5951</v>
      </c>
      <c r="I38" s="238">
        <v>2571</v>
      </c>
      <c r="J38" s="238">
        <v>3726</v>
      </c>
      <c r="K38" s="238">
        <v>114</v>
      </c>
      <c r="L38" s="238">
        <v>41524</v>
      </c>
      <c r="M38" s="238">
        <v>804</v>
      </c>
      <c r="N38" s="238">
        <v>414</v>
      </c>
      <c r="O38" s="238">
        <v>4215</v>
      </c>
      <c r="P38" s="238">
        <v>573</v>
      </c>
      <c r="Q38" s="238">
        <v>1760</v>
      </c>
      <c r="R38" s="238">
        <v>2067</v>
      </c>
      <c r="S38" s="238">
        <v>1391</v>
      </c>
      <c r="T38" s="238">
        <v>5912</v>
      </c>
      <c r="U38" s="238">
        <v>2024</v>
      </c>
      <c r="V38" s="238">
        <v>0</v>
      </c>
      <c r="W38" s="238">
        <v>447</v>
      </c>
      <c r="X38" s="238">
        <v>11</v>
      </c>
      <c r="Y38" s="238">
        <v>5</v>
      </c>
      <c r="Z38" s="238">
        <v>11</v>
      </c>
      <c r="AA38" s="238">
        <v>249</v>
      </c>
      <c r="AB38" s="238">
        <v>26</v>
      </c>
      <c r="AC38" s="238">
        <v>1</v>
      </c>
      <c r="AD38" s="238">
        <v>21</v>
      </c>
      <c r="AE38" s="238">
        <v>17</v>
      </c>
      <c r="AF38" s="238">
        <v>3</v>
      </c>
      <c r="AG38" s="238">
        <v>154000</v>
      </c>
    </row>
    <row r="39" spans="1:33">
      <c r="A39" s="238" t="s">
        <v>219</v>
      </c>
      <c r="B39" s="238" t="s">
        <v>88</v>
      </c>
      <c r="C39" s="238">
        <v>895</v>
      </c>
      <c r="D39" s="238">
        <v>900</v>
      </c>
      <c r="E39" s="238">
        <v>155</v>
      </c>
      <c r="F39" s="238">
        <v>715</v>
      </c>
      <c r="G39" s="238">
        <v>425</v>
      </c>
      <c r="H39" s="238">
        <v>300</v>
      </c>
      <c r="I39" s="238">
        <v>200</v>
      </c>
      <c r="J39" s="238">
        <v>700</v>
      </c>
      <c r="K39" s="238">
        <v>25</v>
      </c>
      <c r="L39" s="238">
        <v>3500</v>
      </c>
      <c r="M39" s="238">
        <v>275</v>
      </c>
      <c r="N39" s="238">
        <v>226</v>
      </c>
      <c r="O39" s="238">
        <v>225</v>
      </c>
      <c r="P39" s="238">
        <v>75</v>
      </c>
      <c r="Q39" s="238">
        <v>150</v>
      </c>
      <c r="R39" s="238">
        <v>100</v>
      </c>
      <c r="S39" s="238">
        <v>25</v>
      </c>
      <c r="T39" s="238">
        <v>450</v>
      </c>
      <c r="U39" s="238">
        <v>125</v>
      </c>
      <c r="V39" s="238">
        <v>0</v>
      </c>
      <c r="W39" s="238">
        <v>25</v>
      </c>
      <c r="X39" s="238">
        <v>3</v>
      </c>
      <c r="Y39" s="238">
        <v>1</v>
      </c>
      <c r="Z39" s="238">
        <v>3</v>
      </c>
      <c r="AA39" s="238">
        <v>10</v>
      </c>
      <c r="AB39" s="238">
        <v>3</v>
      </c>
      <c r="AC39" s="238">
        <v>1</v>
      </c>
      <c r="AD39" s="238">
        <v>4</v>
      </c>
      <c r="AE39" s="238">
        <v>3</v>
      </c>
      <c r="AF39" s="238">
        <v>2</v>
      </c>
      <c r="AG39" s="238">
        <v>9822</v>
      </c>
    </row>
    <row r="40" spans="1:33">
      <c r="A40" s="238" t="s">
        <v>219</v>
      </c>
      <c r="B40" s="238" t="s">
        <v>89</v>
      </c>
      <c r="C40" s="238">
        <v>93</v>
      </c>
      <c r="D40" s="238">
        <v>137</v>
      </c>
      <c r="E40" s="238">
        <v>9</v>
      </c>
      <c r="F40" s="238">
        <v>93</v>
      </c>
      <c r="G40" s="238">
        <v>65</v>
      </c>
      <c r="H40" s="238">
        <v>31</v>
      </c>
      <c r="I40" s="238">
        <v>26</v>
      </c>
      <c r="J40" s="238">
        <v>115</v>
      </c>
      <c r="K40" s="238">
        <v>5</v>
      </c>
      <c r="L40" s="238">
        <v>703</v>
      </c>
      <c r="M40" s="238">
        <v>74</v>
      </c>
      <c r="N40" s="238">
        <v>24</v>
      </c>
      <c r="O40" s="238">
        <v>1</v>
      </c>
      <c r="P40" s="238">
        <v>33</v>
      </c>
      <c r="Q40" s="238">
        <v>10</v>
      </c>
      <c r="R40" s="238">
        <v>1</v>
      </c>
      <c r="S40" s="238">
        <v>1</v>
      </c>
      <c r="T40" s="238">
        <v>51</v>
      </c>
      <c r="U40" s="238">
        <v>1</v>
      </c>
      <c r="V40" s="238">
        <v>0</v>
      </c>
      <c r="W40" s="238">
        <v>3</v>
      </c>
      <c r="X40" s="238">
        <v>24</v>
      </c>
      <c r="Y40" s="238">
        <v>1</v>
      </c>
      <c r="Z40" s="238">
        <v>33</v>
      </c>
      <c r="AA40" s="238">
        <v>4</v>
      </c>
      <c r="AB40" s="238">
        <v>1</v>
      </c>
      <c r="AC40" s="238">
        <v>1</v>
      </c>
      <c r="AD40" s="238">
        <v>51</v>
      </c>
      <c r="AE40" s="238">
        <v>1</v>
      </c>
      <c r="AF40" s="238">
        <v>0</v>
      </c>
      <c r="AG40" s="238">
        <v>6250</v>
      </c>
    </row>
    <row r="41" spans="1:33">
      <c r="A41" s="238" t="s">
        <v>219</v>
      </c>
      <c r="B41" s="238" t="s">
        <v>90</v>
      </c>
      <c r="C41" s="238">
        <v>355</v>
      </c>
      <c r="D41" s="238">
        <v>453</v>
      </c>
      <c r="E41" s="238">
        <v>120</v>
      </c>
      <c r="F41" s="238">
        <v>475</v>
      </c>
      <c r="G41" s="238">
        <v>170</v>
      </c>
      <c r="H41" s="238">
        <v>210</v>
      </c>
      <c r="I41" s="238">
        <v>125</v>
      </c>
      <c r="J41" s="238">
        <v>330</v>
      </c>
      <c r="K41" s="238">
        <v>7</v>
      </c>
      <c r="L41" s="238">
        <v>12300</v>
      </c>
      <c r="M41" s="238">
        <v>300</v>
      </c>
      <c r="N41" s="238">
        <v>30</v>
      </c>
      <c r="O41" s="238">
        <v>26</v>
      </c>
      <c r="P41" s="238">
        <v>28</v>
      </c>
      <c r="Q41" s="238">
        <v>13</v>
      </c>
      <c r="R41" s="238">
        <v>14</v>
      </c>
      <c r="S41" s="238">
        <v>2</v>
      </c>
      <c r="T41" s="238">
        <v>240</v>
      </c>
      <c r="U41" s="238">
        <v>3</v>
      </c>
      <c r="V41" s="238">
        <v>0</v>
      </c>
      <c r="W41" s="238">
        <v>10</v>
      </c>
      <c r="X41" s="238">
        <v>1</v>
      </c>
      <c r="Y41" s="238">
        <v>1</v>
      </c>
      <c r="Z41" s="238">
        <v>28</v>
      </c>
      <c r="AA41" s="238">
        <v>3</v>
      </c>
      <c r="AB41" s="238">
        <v>14</v>
      </c>
      <c r="AC41" s="238">
        <v>2</v>
      </c>
      <c r="AD41" s="238">
        <v>240</v>
      </c>
      <c r="AE41" s="238">
        <v>3</v>
      </c>
      <c r="AF41" s="238">
        <v>0</v>
      </c>
      <c r="AG41" s="238">
        <v>19000</v>
      </c>
    </row>
    <row r="42" spans="1:33">
      <c r="A42" s="238" t="s">
        <v>219</v>
      </c>
      <c r="B42" s="238" t="s">
        <v>91</v>
      </c>
      <c r="C42" s="238">
        <v>4700</v>
      </c>
      <c r="D42" s="238">
        <v>6000</v>
      </c>
      <c r="E42" s="238">
        <v>1000</v>
      </c>
      <c r="F42" s="238">
        <v>5000</v>
      </c>
      <c r="G42" s="238">
        <v>2500</v>
      </c>
      <c r="H42" s="238">
        <v>5000</v>
      </c>
      <c r="I42" s="238">
        <v>3000</v>
      </c>
      <c r="J42" s="238">
        <v>4000</v>
      </c>
      <c r="K42" s="238">
        <v>700</v>
      </c>
      <c r="L42" s="238">
        <v>40000</v>
      </c>
      <c r="M42" s="238">
        <v>3500</v>
      </c>
      <c r="N42" s="238">
        <v>750</v>
      </c>
      <c r="O42" s="238">
        <v>1200</v>
      </c>
      <c r="P42" s="238">
        <v>1000</v>
      </c>
      <c r="Q42" s="238">
        <v>3000</v>
      </c>
      <c r="R42" s="238">
        <v>2000</v>
      </c>
      <c r="S42" s="238">
        <v>1200</v>
      </c>
      <c r="T42" s="238">
        <v>5000</v>
      </c>
      <c r="U42" s="238">
        <v>1100</v>
      </c>
      <c r="V42" s="238">
        <v>0</v>
      </c>
      <c r="W42" s="238">
        <v>150</v>
      </c>
      <c r="X42" s="238">
        <v>10</v>
      </c>
      <c r="Y42" s="238">
        <v>15</v>
      </c>
      <c r="Z42" s="238">
        <v>4</v>
      </c>
      <c r="AA42" s="238">
        <v>50</v>
      </c>
      <c r="AB42" s="238">
        <v>5</v>
      </c>
      <c r="AC42" s="238">
        <v>1200</v>
      </c>
      <c r="AD42" s="238">
        <v>15</v>
      </c>
      <c r="AE42" s="238">
        <v>5</v>
      </c>
      <c r="AF42" s="238">
        <v>0</v>
      </c>
      <c r="AG42" s="238">
        <v>120000</v>
      </c>
    </row>
    <row r="43" spans="1:33">
      <c r="A43" s="238" t="s">
        <v>219</v>
      </c>
      <c r="B43" s="238" t="s">
        <v>92</v>
      </c>
      <c r="C43" s="238">
        <v>4634</v>
      </c>
      <c r="D43" s="238">
        <v>5252</v>
      </c>
      <c r="E43" s="238">
        <v>1146</v>
      </c>
      <c r="F43" s="238">
        <v>4560</v>
      </c>
      <c r="G43" s="238">
        <v>4380</v>
      </c>
      <c r="H43" s="238">
        <v>4087</v>
      </c>
      <c r="I43" s="238">
        <v>4757</v>
      </c>
      <c r="J43" s="238">
        <v>5717</v>
      </c>
      <c r="K43" s="238">
        <v>285</v>
      </c>
      <c r="L43" s="238">
        <v>27967</v>
      </c>
      <c r="M43" s="238">
        <v>5797</v>
      </c>
      <c r="N43" s="238">
        <v>1580</v>
      </c>
      <c r="O43" s="238">
        <v>818</v>
      </c>
      <c r="P43" s="238">
        <v>3092</v>
      </c>
      <c r="Q43" s="238">
        <v>2897</v>
      </c>
      <c r="R43" s="238">
        <v>1905</v>
      </c>
      <c r="S43" s="238">
        <v>606</v>
      </c>
      <c r="T43" s="238">
        <v>6652</v>
      </c>
      <c r="U43" s="238">
        <v>1558</v>
      </c>
      <c r="V43" s="238">
        <v>0</v>
      </c>
      <c r="W43" s="238">
        <v>356</v>
      </c>
      <c r="X43" s="238">
        <v>13</v>
      </c>
      <c r="Y43" s="238">
        <v>1</v>
      </c>
      <c r="Z43" s="238">
        <v>11</v>
      </c>
      <c r="AA43" s="238">
        <v>75</v>
      </c>
      <c r="AB43" s="238">
        <v>12</v>
      </c>
      <c r="AC43" s="238">
        <v>6</v>
      </c>
      <c r="AD43" s="238">
        <v>18</v>
      </c>
      <c r="AE43" s="238">
        <v>15</v>
      </c>
      <c r="AF43" s="238">
        <v>3</v>
      </c>
      <c r="AG43" s="238">
        <v>394400</v>
      </c>
    </row>
    <row r="44" spans="1:33">
      <c r="A44" s="238" t="s">
        <v>219</v>
      </c>
      <c r="B44" s="238" t="s">
        <v>93</v>
      </c>
      <c r="C44" s="238">
        <v>1781</v>
      </c>
      <c r="D44" s="238">
        <v>2750</v>
      </c>
      <c r="E44" s="238">
        <v>387</v>
      </c>
      <c r="F44" s="238">
        <v>3425</v>
      </c>
      <c r="G44" s="238">
        <v>1515</v>
      </c>
      <c r="H44" s="238">
        <v>1691</v>
      </c>
      <c r="I44" s="238">
        <v>1355</v>
      </c>
      <c r="J44" s="238">
        <v>1488</v>
      </c>
      <c r="K44" s="238">
        <v>102</v>
      </c>
      <c r="L44" s="238">
        <v>21392</v>
      </c>
      <c r="M44" s="238">
        <v>2025</v>
      </c>
      <c r="N44" s="238">
        <v>408</v>
      </c>
      <c r="O44" s="238">
        <v>885</v>
      </c>
      <c r="P44" s="238">
        <v>234</v>
      </c>
      <c r="Q44" s="238">
        <v>688</v>
      </c>
      <c r="R44" s="238">
        <v>461</v>
      </c>
      <c r="S44" s="238">
        <v>405</v>
      </c>
      <c r="T44" s="238">
        <v>882</v>
      </c>
      <c r="U44" s="238">
        <v>42</v>
      </c>
      <c r="V44" s="238">
        <v>0</v>
      </c>
      <c r="W44" s="238">
        <v>80</v>
      </c>
      <c r="X44" s="238">
        <v>3</v>
      </c>
      <c r="Y44" s="238">
        <v>3</v>
      </c>
      <c r="Z44" s="238">
        <v>14</v>
      </c>
      <c r="AA44" s="238">
        <v>48</v>
      </c>
      <c r="AB44" s="238">
        <v>6</v>
      </c>
      <c r="AC44" s="238">
        <v>405</v>
      </c>
      <c r="AD44" s="238">
        <v>9</v>
      </c>
      <c r="AE44" s="238">
        <v>6</v>
      </c>
      <c r="AF44" s="238">
        <v>0</v>
      </c>
      <c r="AG44" s="238">
        <v>54100</v>
      </c>
    </row>
    <row r="45" spans="1:33">
      <c r="A45" s="238" t="s">
        <v>219</v>
      </c>
      <c r="B45" s="238" t="s">
        <v>94</v>
      </c>
      <c r="C45" s="238">
        <v>1589</v>
      </c>
      <c r="D45" s="238">
        <v>3643</v>
      </c>
      <c r="E45" s="238">
        <v>225</v>
      </c>
      <c r="F45" s="238">
        <v>943</v>
      </c>
      <c r="G45" s="238">
        <v>1314</v>
      </c>
      <c r="H45" s="238">
        <v>1304</v>
      </c>
      <c r="I45" s="238">
        <v>483</v>
      </c>
      <c r="J45" s="238">
        <v>1565</v>
      </c>
      <c r="K45" s="238">
        <v>63</v>
      </c>
      <c r="L45" s="238">
        <v>29297</v>
      </c>
      <c r="M45" s="238">
        <v>651</v>
      </c>
      <c r="N45" s="238">
        <v>249</v>
      </c>
      <c r="O45" s="238">
        <v>130</v>
      </c>
      <c r="P45" s="238">
        <v>112</v>
      </c>
      <c r="Q45" s="238">
        <v>578</v>
      </c>
      <c r="R45" s="238">
        <v>147</v>
      </c>
      <c r="S45" s="238">
        <v>53</v>
      </c>
      <c r="T45" s="238">
        <v>322</v>
      </c>
      <c r="U45" s="238">
        <v>258</v>
      </c>
      <c r="V45" s="238">
        <v>0</v>
      </c>
      <c r="W45" s="238">
        <v>65</v>
      </c>
      <c r="X45" s="238">
        <v>7</v>
      </c>
      <c r="Y45" s="238">
        <v>4</v>
      </c>
      <c r="Z45" s="238">
        <v>3</v>
      </c>
      <c r="AA45" s="238">
        <v>30</v>
      </c>
      <c r="AB45" s="238">
        <v>3</v>
      </c>
      <c r="AC45" s="238">
        <v>2</v>
      </c>
      <c r="AD45" s="238">
        <v>8</v>
      </c>
      <c r="AE45" s="238">
        <v>2</v>
      </c>
      <c r="AF45" s="238">
        <v>2</v>
      </c>
      <c r="AG45" s="238">
        <v>45000</v>
      </c>
    </row>
    <row r="46" spans="1:33">
      <c r="A46" s="238" t="s">
        <v>219</v>
      </c>
      <c r="B46" s="238" t="s">
        <v>95</v>
      </c>
      <c r="C46" s="238">
        <v>1000</v>
      </c>
      <c r="D46" s="238">
        <v>1600</v>
      </c>
      <c r="E46" s="238">
        <v>200</v>
      </c>
      <c r="F46" s="238">
        <v>1650</v>
      </c>
      <c r="G46" s="238">
        <v>725</v>
      </c>
      <c r="H46" s="238">
        <v>700</v>
      </c>
      <c r="I46" s="238">
        <v>350</v>
      </c>
      <c r="J46" s="238">
        <v>1250</v>
      </c>
      <c r="K46" s="238">
        <v>35</v>
      </c>
      <c r="L46" s="238">
        <v>8000</v>
      </c>
      <c r="M46" s="238">
        <v>350</v>
      </c>
      <c r="N46" s="238">
        <v>1000</v>
      </c>
      <c r="O46" s="238">
        <v>60</v>
      </c>
      <c r="P46" s="238">
        <v>1200</v>
      </c>
      <c r="Q46" s="238">
        <v>450</v>
      </c>
      <c r="R46" s="238">
        <v>300</v>
      </c>
      <c r="S46" s="238">
        <v>80</v>
      </c>
      <c r="T46" s="238">
        <v>800</v>
      </c>
      <c r="U46" s="238">
        <v>230</v>
      </c>
      <c r="V46" s="238">
        <v>0</v>
      </c>
      <c r="W46" s="238">
        <v>60</v>
      </c>
      <c r="X46" s="238">
        <v>3</v>
      </c>
      <c r="Y46" s="238">
        <v>1</v>
      </c>
      <c r="Z46" s="238">
        <v>1</v>
      </c>
      <c r="AA46" s="238">
        <v>10</v>
      </c>
      <c r="AB46" s="238">
        <v>2</v>
      </c>
      <c r="AC46" s="238">
        <v>1</v>
      </c>
      <c r="AD46" s="238">
        <v>1</v>
      </c>
      <c r="AE46" s="238">
        <v>230</v>
      </c>
      <c r="AF46" s="238">
        <v>0</v>
      </c>
      <c r="AG46" s="238">
        <v>21050</v>
      </c>
    </row>
    <row r="47" spans="1:33">
      <c r="A47" s="238" t="s">
        <v>219</v>
      </c>
      <c r="B47" s="238" t="s">
        <v>96</v>
      </c>
      <c r="C47" s="238">
        <v>3000</v>
      </c>
      <c r="D47" s="238">
        <v>5100</v>
      </c>
      <c r="E47" s="238">
        <v>950</v>
      </c>
      <c r="F47" s="238">
        <v>3500</v>
      </c>
      <c r="G47" s="238">
        <v>1800</v>
      </c>
      <c r="H47" s="238">
        <v>2700</v>
      </c>
      <c r="I47" s="238">
        <v>1400</v>
      </c>
      <c r="J47" s="238">
        <v>3400</v>
      </c>
      <c r="K47" s="238">
        <v>400</v>
      </c>
      <c r="L47" s="238">
        <v>23000</v>
      </c>
      <c r="M47" s="238">
        <v>3703</v>
      </c>
      <c r="N47" s="238">
        <v>1939</v>
      </c>
      <c r="O47" s="238">
        <v>540</v>
      </c>
      <c r="P47" s="238">
        <v>672</v>
      </c>
      <c r="Q47" s="238">
        <v>1644</v>
      </c>
      <c r="R47" s="238">
        <v>1125</v>
      </c>
      <c r="S47" s="238">
        <v>331</v>
      </c>
      <c r="T47" s="238">
        <v>2611</v>
      </c>
      <c r="U47" s="238">
        <v>259</v>
      </c>
      <c r="V47" s="238">
        <v>0</v>
      </c>
      <c r="W47" s="238">
        <v>100</v>
      </c>
      <c r="X47" s="238">
        <v>1</v>
      </c>
      <c r="Y47" s="238">
        <v>540</v>
      </c>
      <c r="Z47" s="238">
        <v>672</v>
      </c>
      <c r="AA47" s="238">
        <v>40</v>
      </c>
      <c r="AB47" s="238">
        <v>2</v>
      </c>
      <c r="AC47" s="238">
        <v>1</v>
      </c>
      <c r="AD47" s="238">
        <v>15</v>
      </c>
      <c r="AE47" s="238">
        <v>2</v>
      </c>
      <c r="AF47" s="238">
        <v>0</v>
      </c>
      <c r="AG47" s="238">
        <v>75000</v>
      </c>
    </row>
    <row r="48" spans="1:33">
      <c r="A48" s="238" t="s">
        <v>219</v>
      </c>
      <c r="B48" s="238" t="s">
        <v>97</v>
      </c>
      <c r="C48" s="238">
        <v>828</v>
      </c>
      <c r="D48" s="238">
        <v>708</v>
      </c>
      <c r="E48" s="238">
        <v>144</v>
      </c>
      <c r="F48" s="238">
        <v>624</v>
      </c>
      <c r="G48" s="238">
        <v>360</v>
      </c>
      <c r="H48" s="238">
        <v>360</v>
      </c>
      <c r="I48" s="238">
        <v>228</v>
      </c>
      <c r="J48" s="238">
        <v>492</v>
      </c>
      <c r="K48" s="238">
        <v>96</v>
      </c>
      <c r="L48" s="238">
        <v>4008</v>
      </c>
      <c r="M48" s="238">
        <v>324</v>
      </c>
      <c r="N48" s="238">
        <v>120</v>
      </c>
      <c r="O48" s="238">
        <v>48</v>
      </c>
      <c r="P48" s="238">
        <v>36</v>
      </c>
      <c r="Q48" s="238">
        <v>348</v>
      </c>
      <c r="R48" s="238">
        <v>216</v>
      </c>
      <c r="S48" s="238">
        <v>36</v>
      </c>
      <c r="T48" s="238">
        <v>372</v>
      </c>
      <c r="U48" s="238">
        <v>432</v>
      </c>
      <c r="V48" s="238">
        <v>0</v>
      </c>
      <c r="W48" s="238">
        <v>60</v>
      </c>
      <c r="X48" s="238">
        <v>120</v>
      </c>
      <c r="Y48" s="238">
        <v>48</v>
      </c>
      <c r="Z48" s="238">
        <v>36</v>
      </c>
      <c r="AA48" s="238">
        <v>6</v>
      </c>
      <c r="AB48" s="238">
        <v>216</v>
      </c>
      <c r="AC48" s="238">
        <v>1</v>
      </c>
      <c r="AD48" s="238">
        <v>1</v>
      </c>
      <c r="AE48" s="238">
        <v>432</v>
      </c>
      <c r="AF48" s="238">
        <v>0</v>
      </c>
      <c r="AG48" s="238">
        <v>15443</v>
      </c>
    </row>
    <row r="49" spans="1:33">
      <c r="A49" s="238" t="s">
        <v>219</v>
      </c>
      <c r="B49" s="238" t="s">
        <v>98</v>
      </c>
      <c r="C49" s="238">
        <v>18100</v>
      </c>
      <c r="D49" s="238">
        <v>21100</v>
      </c>
      <c r="E49" s="238">
        <v>5400</v>
      </c>
      <c r="F49" s="238">
        <v>17550</v>
      </c>
      <c r="G49" s="238">
        <v>12740</v>
      </c>
      <c r="H49" s="238">
        <v>28770</v>
      </c>
      <c r="I49" s="238">
        <v>5980</v>
      </c>
      <c r="J49" s="238">
        <v>17800</v>
      </c>
      <c r="K49" s="238">
        <v>590</v>
      </c>
      <c r="L49" s="238">
        <v>260000</v>
      </c>
      <c r="M49" s="238">
        <v>9600</v>
      </c>
      <c r="N49" s="238">
        <v>3000</v>
      </c>
      <c r="O49" s="238">
        <v>6600</v>
      </c>
      <c r="P49" s="238">
        <v>2200</v>
      </c>
      <c r="Q49" s="238">
        <v>24000</v>
      </c>
      <c r="R49" s="238">
        <v>11500</v>
      </c>
      <c r="S49" s="238">
        <v>4300</v>
      </c>
      <c r="T49" s="238">
        <v>16800</v>
      </c>
      <c r="U49" s="238">
        <v>1800</v>
      </c>
      <c r="V49" s="238">
        <v>0</v>
      </c>
      <c r="W49" s="238">
        <v>640</v>
      </c>
      <c r="X49" s="238">
        <v>40</v>
      </c>
      <c r="Y49" s="238">
        <v>60</v>
      </c>
      <c r="Z49" s="238">
        <v>20</v>
      </c>
      <c r="AA49" s="238">
        <v>380</v>
      </c>
      <c r="AB49" s="238">
        <v>60</v>
      </c>
      <c r="AC49" s="238">
        <v>15</v>
      </c>
      <c r="AD49" s="238">
        <v>80</v>
      </c>
      <c r="AE49" s="238">
        <v>10</v>
      </c>
      <c r="AF49" s="238">
        <v>5</v>
      </c>
      <c r="AG49" s="238">
        <v>872000</v>
      </c>
    </row>
    <row r="50" spans="1:33">
      <c r="A50" s="238" t="s">
        <v>219</v>
      </c>
      <c r="B50" s="238" t="s">
        <v>99</v>
      </c>
      <c r="C50" s="238">
        <v>4799</v>
      </c>
      <c r="D50" s="238">
        <v>5379</v>
      </c>
      <c r="E50" s="238">
        <v>1430</v>
      </c>
      <c r="F50" s="238">
        <v>5500</v>
      </c>
      <c r="G50" s="238">
        <v>4202</v>
      </c>
      <c r="H50" s="238">
        <v>4721</v>
      </c>
      <c r="I50" s="238">
        <v>1280</v>
      </c>
      <c r="J50" s="238">
        <v>4952</v>
      </c>
      <c r="K50" s="238">
        <v>109</v>
      </c>
      <c r="L50" s="238">
        <v>76050</v>
      </c>
      <c r="M50" s="238">
        <v>8062</v>
      </c>
      <c r="N50" s="238">
        <v>6238</v>
      </c>
      <c r="O50" s="238">
        <v>1420</v>
      </c>
      <c r="P50" s="238">
        <v>3036</v>
      </c>
      <c r="Q50" s="238">
        <v>2300</v>
      </c>
      <c r="R50" s="238">
        <v>650</v>
      </c>
      <c r="S50" s="238">
        <v>320</v>
      </c>
      <c r="T50" s="238">
        <v>2950</v>
      </c>
      <c r="U50" s="238">
        <v>1819</v>
      </c>
      <c r="V50" s="238">
        <v>0</v>
      </c>
      <c r="W50" s="238">
        <v>114</v>
      </c>
      <c r="X50" s="238">
        <v>10</v>
      </c>
      <c r="Y50" s="238">
        <v>4</v>
      </c>
      <c r="Z50" s="238">
        <v>4</v>
      </c>
      <c r="AA50" s="238">
        <v>62</v>
      </c>
      <c r="AB50" s="238">
        <v>9</v>
      </c>
      <c r="AC50" s="238">
        <v>6</v>
      </c>
      <c r="AD50" s="238">
        <v>10</v>
      </c>
      <c r="AE50" s="238">
        <v>10</v>
      </c>
      <c r="AF50" s="238">
        <v>1</v>
      </c>
      <c r="AG50" s="238">
        <v>191070</v>
      </c>
    </row>
    <row r="51" spans="1:33">
      <c r="A51" s="238" t="s">
        <v>219</v>
      </c>
      <c r="B51" s="238" t="s">
        <v>100</v>
      </c>
      <c r="C51" s="238">
        <v>14325</v>
      </c>
      <c r="D51" s="238">
        <v>34460</v>
      </c>
      <c r="E51" s="238">
        <v>3999</v>
      </c>
      <c r="F51" s="238">
        <v>31146</v>
      </c>
      <c r="G51" s="238">
        <v>19491</v>
      </c>
      <c r="H51" s="238">
        <v>30629</v>
      </c>
      <c r="I51" s="238">
        <v>10705</v>
      </c>
      <c r="J51" s="238">
        <v>14326</v>
      </c>
      <c r="K51" s="238">
        <v>872</v>
      </c>
      <c r="L51" s="238">
        <v>278156</v>
      </c>
      <c r="M51" s="238">
        <v>6774</v>
      </c>
      <c r="N51" s="238">
        <v>1916</v>
      </c>
      <c r="O51" s="238">
        <v>1510</v>
      </c>
      <c r="P51" s="238">
        <v>2904</v>
      </c>
      <c r="Q51" s="238">
        <v>14829</v>
      </c>
      <c r="R51" s="238">
        <v>3398</v>
      </c>
      <c r="S51" s="238">
        <v>5708</v>
      </c>
      <c r="T51" s="238">
        <v>14331</v>
      </c>
      <c r="U51" s="238">
        <v>519</v>
      </c>
      <c r="V51" s="238">
        <v>0</v>
      </c>
      <c r="W51" s="238">
        <v>651</v>
      </c>
      <c r="X51" s="238">
        <v>37</v>
      </c>
      <c r="Y51" s="238">
        <v>30</v>
      </c>
      <c r="Z51" s="238">
        <v>44</v>
      </c>
      <c r="AA51" s="238">
        <v>501</v>
      </c>
      <c r="AB51" s="238">
        <v>80</v>
      </c>
      <c r="AC51" s="238">
        <v>37</v>
      </c>
      <c r="AD51" s="238">
        <v>127</v>
      </c>
      <c r="AE51" s="238">
        <v>20</v>
      </c>
      <c r="AF51" s="238">
        <v>35</v>
      </c>
      <c r="AG51" s="238">
        <v>565000</v>
      </c>
    </row>
    <row r="52" spans="1:33">
      <c r="A52" s="238" t="s">
        <v>219</v>
      </c>
      <c r="B52" s="238" t="s">
        <v>101</v>
      </c>
      <c r="C52" s="238">
        <v>9115</v>
      </c>
      <c r="D52" s="238">
        <v>14750</v>
      </c>
      <c r="E52" s="238">
        <v>2350</v>
      </c>
      <c r="F52" s="238">
        <v>6750</v>
      </c>
      <c r="G52" s="238">
        <v>5075</v>
      </c>
      <c r="H52" s="238">
        <v>7275</v>
      </c>
      <c r="I52" s="238">
        <v>2750</v>
      </c>
      <c r="J52" s="238">
        <v>6175</v>
      </c>
      <c r="K52" s="238">
        <v>325</v>
      </c>
      <c r="L52" s="238">
        <v>47000</v>
      </c>
      <c r="M52" s="238">
        <v>17500</v>
      </c>
      <c r="N52" s="238">
        <v>3839</v>
      </c>
      <c r="O52" s="238">
        <v>2000</v>
      </c>
      <c r="P52" s="238">
        <v>2350</v>
      </c>
      <c r="Q52" s="238">
        <v>4025</v>
      </c>
      <c r="R52" s="238">
        <v>2075</v>
      </c>
      <c r="S52" s="238">
        <v>1600</v>
      </c>
      <c r="T52" s="238">
        <v>2975</v>
      </c>
      <c r="U52" s="238">
        <v>6750</v>
      </c>
      <c r="V52" s="238">
        <v>0</v>
      </c>
      <c r="W52" s="238">
        <v>180</v>
      </c>
      <c r="X52" s="238">
        <v>15</v>
      </c>
      <c r="Y52" s="238">
        <v>5</v>
      </c>
      <c r="Z52" s="238">
        <v>10</v>
      </c>
      <c r="AA52" s="238">
        <v>125</v>
      </c>
      <c r="AB52" s="238">
        <v>15</v>
      </c>
      <c r="AC52" s="238">
        <v>15</v>
      </c>
      <c r="AD52" s="238">
        <v>25</v>
      </c>
      <c r="AE52" s="238">
        <v>40</v>
      </c>
      <c r="AF52" s="238">
        <v>3</v>
      </c>
      <c r="AG52" s="238">
        <v>63581</v>
      </c>
    </row>
    <row r="53" spans="1:33">
      <c r="A53" s="238" t="s">
        <v>219</v>
      </c>
      <c r="B53" s="238" t="s">
        <v>102</v>
      </c>
      <c r="C53" s="238">
        <v>24500</v>
      </c>
      <c r="D53" s="238">
        <v>34500</v>
      </c>
      <c r="E53" s="238">
        <v>6200</v>
      </c>
      <c r="F53" s="238">
        <v>21380</v>
      </c>
      <c r="G53" s="238">
        <v>11000</v>
      </c>
      <c r="H53" s="238">
        <v>20500</v>
      </c>
      <c r="I53" s="238">
        <v>10400</v>
      </c>
      <c r="J53" s="238">
        <v>14100</v>
      </c>
      <c r="K53" s="238">
        <v>1100</v>
      </c>
      <c r="L53" s="238">
        <v>107450</v>
      </c>
      <c r="M53" s="238">
        <v>8280</v>
      </c>
      <c r="N53" s="238">
        <v>1500</v>
      </c>
      <c r="O53" s="238">
        <v>3180</v>
      </c>
      <c r="P53" s="238">
        <v>4870</v>
      </c>
      <c r="Q53" s="238">
        <v>2190</v>
      </c>
      <c r="R53" s="238">
        <v>3480</v>
      </c>
      <c r="S53" s="238">
        <v>4060</v>
      </c>
      <c r="T53" s="238">
        <v>7090</v>
      </c>
      <c r="U53" s="238">
        <v>2000</v>
      </c>
      <c r="V53" s="238">
        <v>0</v>
      </c>
      <c r="W53" s="238">
        <v>260</v>
      </c>
      <c r="X53" s="238">
        <v>30</v>
      </c>
      <c r="Y53" s="238">
        <v>20</v>
      </c>
      <c r="Z53" s="238">
        <v>44</v>
      </c>
      <c r="AA53" s="238">
        <v>120</v>
      </c>
      <c r="AB53" s="238">
        <v>50</v>
      </c>
      <c r="AC53" s="238">
        <v>15</v>
      </c>
      <c r="AD53" s="238">
        <v>50</v>
      </c>
      <c r="AE53" s="238">
        <v>15</v>
      </c>
      <c r="AF53" s="238">
        <v>15</v>
      </c>
      <c r="AG53" s="238">
        <v>418402</v>
      </c>
    </row>
    <row r="54" spans="1:33">
      <c r="A54" s="238" t="s">
        <v>219</v>
      </c>
      <c r="B54" s="238" t="s">
        <v>103</v>
      </c>
      <c r="C54" s="238">
        <v>9384</v>
      </c>
      <c r="D54" s="238">
        <v>16500</v>
      </c>
      <c r="E54" s="238">
        <v>4000</v>
      </c>
      <c r="F54" s="238">
        <v>9350</v>
      </c>
      <c r="G54" s="238">
        <v>5400</v>
      </c>
      <c r="H54" s="238">
        <v>10500</v>
      </c>
      <c r="I54" s="238">
        <v>5200</v>
      </c>
      <c r="J54" s="238">
        <v>10100</v>
      </c>
      <c r="K54" s="238">
        <v>700</v>
      </c>
      <c r="L54" s="238">
        <v>76720</v>
      </c>
      <c r="M54" s="238">
        <v>10215</v>
      </c>
      <c r="N54" s="238">
        <v>2851</v>
      </c>
      <c r="O54" s="238">
        <v>2300</v>
      </c>
      <c r="P54" s="238">
        <v>1650</v>
      </c>
      <c r="Q54" s="238">
        <v>6700</v>
      </c>
      <c r="R54" s="238">
        <v>4100</v>
      </c>
      <c r="S54" s="238">
        <v>1800</v>
      </c>
      <c r="T54" s="238">
        <v>7800</v>
      </c>
      <c r="U54" s="238">
        <v>1700</v>
      </c>
      <c r="V54" s="238">
        <v>0</v>
      </c>
      <c r="W54" s="238">
        <v>561</v>
      </c>
      <c r="X54" s="238">
        <v>48</v>
      </c>
      <c r="Y54" s="238">
        <v>16</v>
      </c>
      <c r="Z54" s="238">
        <v>14</v>
      </c>
      <c r="AA54" s="238">
        <v>81</v>
      </c>
      <c r="AB54" s="238">
        <v>7</v>
      </c>
      <c r="AC54" s="238">
        <v>10</v>
      </c>
      <c r="AD54" s="238">
        <v>26</v>
      </c>
      <c r="AE54" s="238">
        <v>10</v>
      </c>
      <c r="AF54" s="238">
        <v>9</v>
      </c>
      <c r="AG54" s="238">
        <v>228000</v>
      </c>
    </row>
    <row r="55" spans="1:33">
      <c r="A55" s="238" t="s">
        <v>219</v>
      </c>
      <c r="B55" s="238" t="s">
        <v>104</v>
      </c>
      <c r="C55" s="238">
        <v>2200</v>
      </c>
      <c r="D55" s="238">
        <v>2000</v>
      </c>
      <c r="E55" s="238">
        <v>600</v>
      </c>
      <c r="F55" s="238">
        <v>1800</v>
      </c>
      <c r="G55" s="238">
        <v>600</v>
      </c>
      <c r="H55" s="238">
        <v>1080</v>
      </c>
      <c r="I55" s="238">
        <v>425</v>
      </c>
      <c r="J55" s="238">
        <v>1600</v>
      </c>
      <c r="K55" s="238">
        <v>40</v>
      </c>
      <c r="L55" s="238">
        <v>8500</v>
      </c>
      <c r="M55" s="238">
        <v>1800</v>
      </c>
      <c r="N55" s="238">
        <v>350</v>
      </c>
      <c r="O55" s="238">
        <v>150</v>
      </c>
      <c r="P55" s="238">
        <v>300</v>
      </c>
      <c r="Q55" s="238">
        <v>180</v>
      </c>
      <c r="R55" s="238">
        <v>200</v>
      </c>
      <c r="S55" s="238">
        <v>35</v>
      </c>
      <c r="T55" s="238">
        <v>1600</v>
      </c>
      <c r="U55" s="238">
        <v>200</v>
      </c>
      <c r="V55" s="238">
        <v>0</v>
      </c>
      <c r="W55" s="238">
        <v>80</v>
      </c>
      <c r="X55" s="238">
        <v>2</v>
      </c>
      <c r="Y55" s="238">
        <v>2</v>
      </c>
      <c r="Z55" s="238">
        <v>1</v>
      </c>
      <c r="AA55" s="238">
        <v>6</v>
      </c>
      <c r="AB55" s="238">
        <v>2</v>
      </c>
      <c r="AC55" s="238">
        <v>2</v>
      </c>
      <c r="AD55" s="238">
        <v>3</v>
      </c>
      <c r="AE55" s="238">
        <v>1</v>
      </c>
      <c r="AF55" s="238">
        <v>1</v>
      </c>
      <c r="AG55" s="238">
        <v>23000</v>
      </c>
    </row>
    <row r="56" spans="1:33">
      <c r="A56" s="238" t="s">
        <v>219</v>
      </c>
      <c r="B56" s="238" t="s">
        <v>105</v>
      </c>
      <c r="C56" s="238">
        <v>1677</v>
      </c>
      <c r="D56" s="238">
        <v>2350</v>
      </c>
      <c r="E56" s="238">
        <v>492</v>
      </c>
      <c r="F56" s="238">
        <v>1909</v>
      </c>
      <c r="G56" s="238">
        <v>1397</v>
      </c>
      <c r="H56" s="238">
        <v>1199</v>
      </c>
      <c r="I56" s="238">
        <v>674</v>
      </c>
      <c r="J56" s="238">
        <v>2527</v>
      </c>
      <c r="K56" s="238">
        <v>113</v>
      </c>
      <c r="L56" s="238">
        <v>18679</v>
      </c>
      <c r="M56" s="238">
        <v>1338</v>
      </c>
      <c r="N56" s="238">
        <v>738</v>
      </c>
      <c r="O56" s="238">
        <v>225</v>
      </c>
      <c r="P56" s="238">
        <v>372</v>
      </c>
      <c r="Q56" s="238">
        <v>602</v>
      </c>
      <c r="R56" s="238">
        <v>620</v>
      </c>
      <c r="S56" s="238">
        <v>473</v>
      </c>
      <c r="T56" s="238">
        <v>1071</v>
      </c>
      <c r="U56" s="238">
        <v>95</v>
      </c>
      <c r="V56" s="238">
        <v>0</v>
      </c>
      <c r="W56" s="238">
        <v>104</v>
      </c>
      <c r="X56" s="238">
        <v>8</v>
      </c>
      <c r="Y56" s="238">
        <v>4</v>
      </c>
      <c r="Z56" s="238">
        <v>2</v>
      </c>
      <c r="AA56" s="238">
        <v>45</v>
      </c>
      <c r="AB56" s="238">
        <v>2</v>
      </c>
      <c r="AC56" s="238">
        <v>2</v>
      </c>
      <c r="AD56" s="238">
        <v>20</v>
      </c>
      <c r="AE56" s="238">
        <v>9</v>
      </c>
      <c r="AF56" s="238">
        <v>2</v>
      </c>
      <c r="AG56" s="238">
        <v>53663</v>
      </c>
    </row>
    <row r="57" spans="1:33">
      <c r="A57" s="238" t="s">
        <v>219</v>
      </c>
      <c r="B57" s="238" t="s">
        <v>106</v>
      </c>
      <c r="C57" s="238">
        <v>4798</v>
      </c>
      <c r="D57" s="238">
        <v>8835</v>
      </c>
      <c r="E57" s="238">
        <v>695</v>
      </c>
      <c r="F57" s="238">
        <v>6584</v>
      </c>
      <c r="G57" s="238">
        <v>3966</v>
      </c>
      <c r="H57" s="238">
        <v>7081</v>
      </c>
      <c r="I57" s="238">
        <v>6894</v>
      </c>
      <c r="J57" s="238">
        <v>4244</v>
      </c>
      <c r="K57" s="238">
        <v>213</v>
      </c>
      <c r="L57" s="238">
        <v>68979</v>
      </c>
      <c r="M57" s="238">
        <v>4661</v>
      </c>
      <c r="N57" s="238">
        <v>1395</v>
      </c>
      <c r="O57" s="238">
        <v>418</v>
      </c>
      <c r="P57" s="238">
        <v>1237</v>
      </c>
      <c r="Q57" s="238">
        <v>5505</v>
      </c>
      <c r="R57" s="238">
        <v>2253</v>
      </c>
      <c r="S57" s="238">
        <v>2735</v>
      </c>
      <c r="T57" s="238">
        <v>2803</v>
      </c>
      <c r="U57" s="238">
        <v>23</v>
      </c>
      <c r="V57" s="238">
        <v>0</v>
      </c>
      <c r="W57" s="238">
        <v>234</v>
      </c>
      <c r="X57" s="238">
        <v>6</v>
      </c>
      <c r="Y57" s="238">
        <v>2</v>
      </c>
      <c r="Z57" s="238">
        <v>14</v>
      </c>
      <c r="AA57" s="238">
        <v>106</v>
      </c>
      <c r="AB57" s="238">
        <v>1</v>
      </c>
      <c r="AC57" s="238">
        <v>11</v>
      </c>
      <c r="AD57" s="238">
        <v>36</v>
      </c>
      <c r="AE57" s="238">
        <v>3</v>
      </c>
      <c r="AF57" s="238">
        <v>1</v>
      </c>
      <c r="AG57" s="238">
        <v>165761</v>
      </c>
    </row>
    <row r="58" spans="1:33">
      <c r="A58" s="238" t="s">
        <v>219</v>
      </c>
      <c r="B58" s="238" t="s">
        <v>107</v>
      </c>
      <c r="C58" s="238">
        <v>5000</v>
      </c>
      <c r="D58" s="238">
        <v>7000</v>
      </c>
      <c r="E58" s="238">
        <v>1900</v>
      </c>
      <c r="F58" s="238">
        <v>6200</v>
      </c>
      <c r="G58" s="238">
        <v>4400</v>
      </c>
      <c r="H58" s="238">
        <v>8300</v>
      </c>
      <c r="I58" s="238">
        <v>3000</v>
      </c>
      <c r="J58" s="238">
        <v>5100</v>
      </c>
      <c r="K58" s="238">
        <v>164</v>
      </c>
      <c r="L58" s="238">
        <v>75000</v>
      </c>
      <c r="M58" s="238">
        <v>3300</v>
      </c>
      <c r="N58" s="238">
        <v>2200</v>
      </c>
      <c r="O58" s="238">
        <v>1200</v>
      </c>
      <c r="P58" s="238">
        <v>1620</v>
      </c>
      <c r="Q58" s="238">
        <v>4580</v>
      </c>
      <c r="R58" s="238">
        <v>2550</v>
      </c>
      <c r="S58" s="238">
        <v>1480</v>
      </c>
      <c r="T58" s="238">
        <v>4440</v>
      </c>
      <c r="U58" s="238">
        <v>3048</v>
      </c>
      <c r="V58" s="238">
        <v>0</v>
      </c>
      <c r="W58" s="238">
        <v>250</v>
      </c>
      <c r="X58" s="238">
        <v>25</v>
      </c>
      <c r="Y58" s="238">
        <v>4</v>
      </c>
      <c r="Z58" s="238">
        <v>12</v>
      </c>
      <c r="AA58" s="238">
        <v>75</v>
      </c>
      <c r="AB58" s="238">
        <v>48</v>
      </c>
      <c r="AC58" s="238">
        <v>5</v>
      </c>
      <c r="AD58" s="238">
        <v>34</v>
      </c>
      <c r="AE58" s="238">
        <v>1</v>
      </c>
      <c r="AF58" s="238">
        <v>1</v>
      </c>
      <c r="AG58" s="238">
        <v>465500</v>
      </c>
    </row>
    <row r="59" spans="1:33">
      <c r="A59" s="238" t="s">
        <v>219</v>
      </c>
      <c r="B59" s="238" t="s">
        <v>108</v>
      </c>
      <c r="C59" s="238">
        <v>2200</v>
      </c>
      <c r="D59" s="238">
        <v>5250</v>
      </c>
      <c r="E59" s="238">
        <v>650</v>
      </c>
      <c r="F59" s="238">
        <v>1900</v>
      </c>
      <c r="G59" s="238">
        <v>2100</v>
      </c>
      <c r="H59" s="238">
        <v>2200</v>
      </c>
      <c r="I59" s="238">
        <v>1350</v>
      </c>
      <c r="J59" s="238">
        <v>2900</v>
      </c>
      <c r="K59" s="238">
        <v>85</v>
      </c>
      <c r="L59" s="238">
        <v>21000</v>
      </c>
      <c r="M59" s="238">
        <v>2500</v>
      </c>
      <c r="N59" s="238">
        <v>650</v>
      </c>
      <c r="O59" s="238">
        <v>750</v>
      </c>
      <c r="P59" s="238">
        <v>220</v>
      </c>
      <c r="Q59" s="238">
        <v>1000</v>
      </c>
      <c r="R59" s="238">
        <v>35</v>
      </c>
      <c r="S59" s="238">
        <v>40</v>
      </c>
      <c r="T59" s="238">
        <v>800</v>
      </c>
      <c r="U59" s="238">
        <v>50</v>
      </c>
      <c r="V59" s="238">
        <v>0</v>
      </c>
      <c r="W59" s="238">
        <v>90</v>
      </c>
      <c r="X59" s="238">
        <v>3</v>
      </c>
      <c r="Y59" s="238">
        <v>2</v>
      </c>
      <c r="Z59" s="238">
        <v>1</v>
      </c>
      <c r="AA59" s="238">
        <v>40</v>
      </c>
      <c r="AB59" s="238">
        <v>5</v>
      </c>
      <c r="AC59" s="238">
        <v>2</v>
      </c>
      <c r="AD59" s="238">
        <v>28</v>
      </c>
      <c r="AE59" s="238">
        <v>3</v>
      </c>
      <c r="AF59" s="238">
        <v>0</v>
      </c>
      <c r="AG59" s="238">
        <v>47700</v>
      </c>
    </row>
    <row r="60" spans="1:33">
      <c r="A60" s="238" t="s">
        <v>219</v>
      </c>
      <c r="B60" s="238" t="s">
        <v>109</v>
      </c>
      <c r="C60" s="238">
        <v>4200</v>
      </c>
      <c r="D60" s="238">
        <v>5600</v>
      </c>
      <c r="E60" s="238">
        <v>1500</v>
      </c>
      <c r="F60" s="238">
        <v>3600</v>
      </c>
      <c r="G60" s="238">
        <v>3200</v>
      </c>
      <c r="H60" s="238">
        <v>5000</v>
      </c>
      <c r="I60" s="238">
        <v>2600</v>
      </c>
      <c r="J60" s="238">
        <v>3100</v>
      </c>
      <c r="K60" s="238">
        <v>425</v>
      </c>
      <c r="L60" s="238">
        <v>47500</v>
      </c>
      <c r="M60" s="238">
        <v>1600</v>
      </c>
      <c r="N60" s="238">
        <v>2200</v>
      </c>
      <c r="O60" s="238">
        <v>1100</v>
      </c>
      <c r="P60" s="238">
        <v>1500</v>
      </c>
      <c r="Q60" s="238">
        <v>2400</v>
      </c>
      <c r="R60" s="238">
        <v>1700</v>
      </c>
      <c r="S60" s="238">
        <v>1200</v>
      </c>
      <c r="T60" s="238">
        <v>2400</v>
      </c>
      <c r="U60" s="238">
        <v>250</v>
      </c>
      <c r="V60" s="238">
        <v>0</v>
      </c>
      <c r="W60" s="238">
        <v>245</v>
      </c>
      <c r="X60" s="238">
        <v>6</v>
      </c>
      <c r="Y60" s="238">
        <v>6</v>
      </c>
      <c r="Z60" s="238">
        <v>2</v>
      </c>
      <c r="AA60" s="238">
        <v>60</v>
      </c>
      <c r="AB60" s="238">
        <v>12</v>
      </c>
      <c r="AC60" s="238">
        <v>2</v>
      </c>
      <c r="AD60" s="238">
        <v>8</v>
      </c>
      <c r="AE60" s="238">
        <v>8</v>
      </c>
      <c r="AF60" s="238">
        <v>2</v>
      </c>
      <c r="AG60" s="238">
        <v>127000</v>
      </c>
    </row>
    <row r="61" spans="1:33">
      <c r="A61" s="238" t="s">
        <v>219</v>
      </c>
      <c r="B61" s="238" t="s">
        <v>110</v>
      </c>
      <c r="C61" s="238">
        <v>960</v>
      </c>
      <c r="D61" s="238">
        <v>690</v>
      </c>
      <c r="E61" s="238">
        <v>140</v>
      </c>
      <c r="F61" s="238">
        <v>950</v>
      </c>
      <c r="G61" s="238">
        <v>2000</v>
      </c>
      <c r="H61" s="238">
        <v>470</v>
      </c>
      <c r="I61" s="238">
        <v>800</v>
      </c>
      <c r="J61" s="238">
        <v>860</v>
      </c>
      <c r="K61" s="238">
        <v>40</v>
      </c>
      <c r="L61" s="238">
        <v>13000</v>
      </c>
      <c r="M61" s="238">
        <v>375</v>
      </c>
      <c r="N61" s="238">
        <v>80</v>
      </c>
      <c r="O61" s="238">
        <v>20</v>
      </c>
      <c r="P61" s="238">
        <v>100</v>
      </c>
      <c r="Q61" s="238">
        <v>400</v>
      </c>
      <c r="R61" s="238">
        <v>260</v>
      </c>
      <c r="S61" s="238">
        <v>225</v>
      </c>
      <c r="T61" s="238">
        <v>675</v>
      </c>
      <c r="U61" s="238">
        <v>30</v>
      </c>
      <c r="V61" s="238">
        <v>0</v>
      </c>
      <c r="W61" s="238">
        <v>50</v>
      </c>
      <c r="X61" s="238">
        <v>1</v>
      </c>
      <c r="Y61" s="238">
        <v>1</v>
      </c>
      <c r="Z61" s="238">
        <v>1</v>
      </c>
      <c r="AA61" s="238">
        <v>15</v>
      </c>
      <c r="AB61" s="238">
        <v>2</v>
      </c>
      <c r="AC61" s="238">
        <v>1</v>
      </c>
      <c r="AD61" s="238">
        <v>1</v>
      </c>
      <c r="AE61" s="238">
        <v>1</v>
      </c>
      <c r="AF61" s="238">
        <v>1</v>
      </c>
      <c r="AG61" s="238">
        <v>60000</v>
      </c>
    </row>
    <row r="62" spans="1:33">
      <c r="A62" s="238" t="s">
        <v>219</v>
      </c>
      <c r="B62" s="238" t="s">
        <v>111</v>
      </c>
      <c r="C62" s="238">
        <v>640</v>
      </c>
      <c r="D62" s="238">
        <v>590</v>
      </c>
      <c r="E62" s="238">
        <v>185</v>
      </c>
      <c r="F62" s="238">
        <v>600</v>
      </c>
      <c r="G62" s="238">
        <v>340</v>
      </c>
      <c r="H62" s="238">
        <v>480</v>
      </c>
      <c r="I62" s="238">
        <v>250</v>
      </c>
      <c r="J62" s="238">
        <v>960</v>
      </c>
      <c r="K62" s="238">
        <v>15</v>
      </c>
      <c r="L62" s="238">
        <v>4015</v>
      </c>
      <c r="M62" s="238">
        <v>880</v>
      </c>
      <c r="N62" s="238">
        <v>100</v>
      </c>
      <c r="O62" s="238">
        <v>85</v>
      </c>
      <c r="P62" s="238">
        <v>80</v>
      </c>
      <c r="Q62" s="238">
        <v>45</v>
      </c>
      <c r="R62" s="238">
        <v>100</v>
      </c>
      <c r="S62" s="238">
        <v>10</v>
      </c>
      <c r="T62" s="238">
        <v>455</v>
      </c>
      <c r="U62" s="238">
        <v>2</v>
      </c>
      <c r="V62" s="238">
        <v>0</v>
      </c>
      <c r="W62" s="238">
        <v>10</v>
      </c>
      <c r="X62" s="238">
        <v>10</v>
      </c>
      <c r="Y62" s="238">
        <v>1</v>
      </c>
      <c r="Z62" s="238">
        <v>1</v>
      </c>
      <c r="AA62" s="238">
        <v>11</v>
      </c>
      <c r="AB62" s="238">
        <v>1</v>
      </c>
      <c r="AC62" s="238">
        <v>1</v>
      </c>
      <c r="AD62" s="238">
        <v>1</v>
      </c>
      <c r="AE62" s="238">
        <v>1</v>
      </c>
      <c r="AF62" s="238">
        <v>1</v>
      </c>
      <c r="AG62" s="238">
        <v>14384</v>
      </c>
    </row>
    <row r="63" spans="1:33">
      <c r="A63" s="238" t="s">
        <v>219</v>
      </c>
      <c r="B63" s="238" t="s">
        <v>112</v>
      </c>
      <c r="C63" s="238">
        <v>474</v>
      </c>
      <c r="D63" s="238">
        <v>680</v>
      </c>
      <c r="E63" s="238">
        <v>60</v>
      </c>
      <c r="F63" s="238">
        <v>350</v>
      </c>
      <c r="G63" s="238">
        <v>175</v>
      </c>
      <c r="H63" s="238">
        <v>160</v>
      </c>
      <c r="I63" s="238">
        <v>125</v>
      </c>
      <c r="J63" s="238">
        <v>600</v>
      </c>
      <c r="K63" s="238">
        <v>13</v>
      </c>
      <c r="L63" s="238">
        <v>2500</v>
      </c>
      <c r="M63" s="238">
        <v>465</v>
      </c>
      <c r="N63" s="238">
        <v>205</v>
      </c>
      <c r="O63" s="238">
        <v>3</v>
      </c>
      <c r="P63" s="238">
        <v>350</v>
      </c>
      <c r="Q63" s="238">
        <v>60</v>
      </c>
      <c r="R63" s="238">
        <v>50</v>
      </c>
      <c r="S63" s="238">
        <v>3</v>
      </c>
      <c r="T63" s="238">
        <v>135</v>
      </c>
      <c r="U63" s="238">
        <v>1</v>
      </c>
      <c r="V63" s="238">
        <v>0</v>
      </c>
      <c r="W63" s="238">
        <v>12</v>
      </c>
      <c r="X63" s="238">
        <v>1</v>
      </c>
      <c r="Y63" s="238">
        <v>3</v>
      </c>
      <c r="Z63" s="238">
        <v>350</v>
      </c>
      <c r="AA63" s="238">
        <v>18</v>
      </c>
      <c r="AB63" s="238">
        <v>1</v>
      </c>
      <c r="AC63" s="238">
        <v>3</v>
      </c>
      <c r="AD63" s="238">
        <v>135</v>
      </c>
      <c r="AE63" s="238">
        <v>1</v>
      </c>
      <c r="AF63" s="238">
        <v>0</v>
      </c>
      <c r="AG63" s="238">
        <v>7500</v>
      </c>
    </row>
    <row r="64" spans="1:33">
      <c r="A64" s="238" t="s">
        <v>219</v>
      </c>
      <c r="B64" s="238" t="s">
        <v>113</v>
      </c>
      <c r="C64" s="238">
        <v>225</v>
      </c>
      <c r="D64" s="238">
        <v>265</v>
      </c>
      <c r="E64" s="238">
        <v>50</v>
      </c>
      <c r="F64" s="238">
        <v>120</v>
      </c>
      <c r="G64" s="238">
        <v>110</v>
      </c>
      <c r="H64" s="238">
        <v>140</v>
      </c>
      <c r="I64" s="238">
        <v>130</v>
      </c>
      <c r="J64" s="238">
        <v>240</v>
      </c>
      <c r="K64" s="238">
        <v>3</v>
      </c>
      <c r="L64" s="238">
        <v>800</v>
      </c>
      <c r="M64" s="238">
        <v>65</v>
      </c>
      <c r="N64" s="238">
        <v>115</v>
      </c>
      <c r="O64" s="238">
        <v>16</v>
      </c>
      <c r="P64" s="238">
        <v>65</v>
      </c>
      <c r="Q64" s="238">
        <v>50</v>
      </c>
      <c r="R64" s="238">
        <v>15</v>
      </c>
      <c r="S64" s="238">
        <v>8</v>
      </c>
      <c r="T64" s="238">
        <v>200</v>
      </c>
      <c r="U64" s="238">
        <v>8</v>
      </c>
      <c r="V64" s="238">
        <v>0</v>
      </c>
      <c r="W64" s="238">
        <v>10</v>
      </c>
      <c r="X64" s="238">
        <v>1</v>
      </c>
      <c r="Y64" s="238">
        <v>16</v>
      </c>
      <c r="Z64" s="238">
        <v>65</v>
      </c>
      <c r="AA64" s="238">
        <v>10</v>
      </c>
      <c r="AB64" s="238">
        <v>15</v>
      </c>
      <c r="AC64" s="238">
        <v>8</v>
      </c>
      <c r="AD64" s="238">
        <v>200</v>
      </c>
      <c r="AE64" s="238">
        <v>8</v>
      </c>
      <c r="AF64" s="238">
        <v>0</v>
      </c>
      <c r="AG64" s="238">
        <v>3000</v>
      </c>
    </row>
    <row r="65" spans="1:33">
      <c r="A65" s="238" t="s">
        <v>219</v>
      </c>
      <c r="B65" s="238" t="s">
        <v>114</v>
      </c>
      <c r="C65" s="238">
        <v>9792</v>
      </c>
      <c r="D65" s="238">
        <v>17414</v>
      </c>
      <c r="E65" s="238">
        <v>2630</v>
      </c>
      <c r="F65" s="238">
        <v>13076</v>
      </c>
      <c r="G65" s="238">
        <v>4974</v>
      </c>
      <c r="H65" s="238">
        <v>8060</v>
      </c>
      <c r="I65" s="238">
        <v>5016</v>
      </c>
      <c r="J65" s="238">
        <v>7350</v>
      </c>
      <c r="K65" s="238">
        <v>360</v>
      </c>
      <c r="L65" s="238">
        <v>78046</v>
      </c>
      <c r="M65" s="238">
        <v>3558</v>
      </c>
      <c r="N65" s="238">
        <v>1734</v>
      </c>
      <c r="O65" s="238">
        <v>3094</v>
      </c>
      <c r="P65" s="238">
        <v>376</v>
      </c>
      <c r="Q65" s="238">
        <v>4352</v>
      </c>
      <c r="R65" s="238">
        <v>3066</v>
      </c>
      <c r="S65" s="238">
        <v>1618</v>
      </c>
      <c r="T65" s="238">
        <v>8516</v>
      </c>
      <c r="U65" s="238">
        <v>1598</v>
      </c>
      <c r="V65" s="238">
        <v>0</v>
      </c>
      <c r="W65" s="238">
        <v>376</v>
      </c>
      <c r="X65" s="238">
        <v>8</v>
      </c>
      <c r="Y65" s="238">
        <v>2</v>
      </c>
      <c r="Z65" s="238">
        <v>2</v>
      </c>
      <c r="AA65" s="238">
        <v>102</v>
      </c>
      <c r="AB65" s="238">
        <v>34</v>
      </c>
      <c r="AC65" s="238">
        <v>8</v>
      </c>
      <c r="AD65" s="238">
        <v>22</v>
      </c>
      <c r="AE65" s="238">
        <v>18</v>
      </c>
      <c r="AF65" s="238">
        <v>2</v>
      </c>
      <c r="AG65" s="238">
        <v>200000</v>
      </c>
    </row>
    <row r="66" spans="1:33">
      <c r="A66" s="238" t="s">
        <v>219</v>
      </c>
      <c r="B66" s="238" t="s">
        <v>115</v>
      </c>
      <c r="C66" s="238">
        <v>345</v>
      </c>
      <c r="D66" s="238">
        <v>375</v>
      </c>
      <c r="E66" s="238">
        <v>70</v>
      </c>
      <c r="F66" s="238">
        <v>450</v>
      </c>
      <c r="G66" s="238">
        <v>475</v>
      </c>
      <c r="H66" s="238">
        <v>275</v>
      </c>
      <c r="I66" s="238">
        <v>165</v>
      </c>
      <c r="J66" s="238">
        <v>500</v>
      </c>
      <c r="K66" s="238">
        <v>20</v>
      </c>
      <c r="L66" s="238">
        <v>3500</v>
      </c>
      <c r="M66" s="238">
        <v>295</v>
      </c>
      <c r="N66" s="238">
        <v>85</v>
      </c>
      <c r="O66" s="238">
        <v>20</v>
      </c>
      <c r="P66" s="238">
        <v>130</v>
      </c>
      <c r="Q66" s="238">
        <v>240</v>
      </c>
      <c r="R66" s="238">
        <v>80</v>
      </c>
      <c r="S66" s="238">
        <v>5</v>
      </c>
      <c r="T66" s="238">
        <v>230</v>
      </c>
      <c r="U66" s="238">
        <v>5</v>
      </c>
      <c r="V66" s="238">
        <v>0</v>
      </c>
      <c r="W66" s="238">
        <v>15</v>
      </c>
      <c r="X66" s="238">
        <v>85</v>
      </c>
      <c r="Y66" s="238">
        <v>20</v>
      </c>
      <c r="Z66" s="238">
        <v>130</v>
      </c>
      <c r="AA66" s="238">
        <v>15</v>
      </c>
      <c r="AB66" s="238">
        <v>80</v>
      </c>
      <c r="AC66" s="238">
        <v>5</v>
      </c>
      <c r="AD66" s="238">
        <v>230</v>
      </c>
      <c r="AE66" s="238">
        <v>5</v>
      </c>
      <c r="AF66" s="238">
        <v>0</v>
      </c>
      <c r="AG66" s="238">
        <v>10650</v>
      </c>
    </row>
    <row r="67" spans="1:33">
      <c r="A67" s="238" t="s">
        <v>219</v>
      </c>
      <c r="B67" s="238" t="s">
        <v>116</v>
      </c>
      <c r="C67" s="238">
        <v>750</v>
      </c>
      <c r="D67" s="238">
        <v>2477</v>
      </c>
      <c r="E67" s="238">
        <v>363</v>
      </c>
      <c r="F67" s="238">
        <v>2235</v>
      </c>
      <c r="G67" s="238">
        <v>1274</v>
      </c>
      <c r="H67" s="238">
        <v>884</v>
      </c>
      <c r="I67" s="238">
        <v>322</v>
      </c>
      <c r="J67" s="238">
        <v>927</v>
      </c>
      <c r="K67" s="238">
        <v>129</v>
      </c>
      <c r="L67" s="238">
        <v>8319</v>
      </c>
      <c r="M67" s="238">
        <v>631</v>
      </c>
      <c r="N67" s="238">
        <v>566</v>
      </c>
      <c r="O67" s="238">
        <v>87</v>
      </c>
      <c r="P67" s="238">
        <v>233</v>
      </c>
      <c r="Q67" s="238">
        <v>508</v>
      </c>
      <c r="R67" s="238">
        <v>159</v>
      </c>
      <c r="S67" s="238">
        <v>17</v>
      </c>
      <c r="T67" s="238">
        <v>324</v>
      </c>
      <c r="U67" s="238">
        <v>29</v>
      </c>
      <c r="V67" s="238">
        <v>0</v>
      </c>
      <c r="W67" s="238">
        <v>50</v>
      </c>
      <c r="X67" s="238">
        <v>5</v>
      </c>
      <c r="Y67" s="238">
        <v>87</v>
      </c>
      <c r="Z67" s="238">
        <v>1</v>
      </c>
      <c r="AA67" s="238">
        <v>28</v>
      </c>
      <c r="AB67" s="238">
        <v>3</v>
      </c>
      <c r="AC67" s="238">
        <v>17</v>
      </c>
      <c r="AD67" s="238">
        <v>2</v>
      </c>
      <c r="AE67" s="238">
        <v>1</v>
      </c>
      <c r="AF67" s="238">
        <v>0</v>
      </c>
      <c r="AG67" s="238">
        <v>29540</v>
      </c>
    </row>
    <row r="68" spans="1:33">
      <c r="A68" s="238" t="s">
        <v>219</v>
      </c>
      <c r="B68" s="238" t="s">
        <v>117</v>
      </c>
      <c r="C68" s="238">
        <v>400</v>
      </c>
      <c r="D68" s="238">
        <v>650</v>
      </c>
      <c r="E68" s="238">
        <v>95</v>
      </c>
      <c r="F68" s="238">
        <v>305</v>
      </c>
      <c r="G68" s="238">
        <v>260</v>
      </c>
      <c r="H68" s="238">
        <v>255</v>
      </c>
      <c r="I68" s="238">
        <v>115</v>
      </c>
      <c r="J68" s="238">
        <v>400</v>
      </c>
      <c r="K68" s="238">
        <v>20</v>
      </c>
      <c r="L68" s="238">
        <v>4000</v>
      </c>
      <c r="M68" s="238">
        <v>220</v>
      </c>
      <c r="N68" s="238">
        <v>75</v>
      </c>
      <c r="O68" s="238">
        <v>5</v>
      </c>
      <c r="P68" s="238">
        <v>85</v>
      </c>
      <c r="Q68" s="238">
        <v>25</v>
      </c>
      <c r="R68" s="238">
        <v>2</v>
      </c>
      <c r="S68" s="238">
        <v>5</v>
      </c>
      <c r="T68" s="238">
        <v>200</v>
      </c>
      <c r="U68" s="238">
        <v>2</v>
      </c>
      <c r="V68" s="238">
        <v>0</v>
      </c>
      <c r="W68" s="238">
        <v>25</v>
      </c>
      <c r="X68" s="238">
        <v>75</v>
      </c>
      <c r="Y68" s="238">
        <v>5</v>
      </c>
      <c r="Z68" s="238">
        <v>85</v>
      </c>
      <c r="AA68" s="238">
        <v>10</v>
      </c>
      <c r="AB68" s="238">
        <v>2</v>
      </c>
      <c r="AC68" s="238">
        <v>5</v>
      </c>
      <c r="AD68" s="238">
        <v>200</v>
      </c>
      <c r="AE68" s="238">
        <v>2</v>
      </c>
      <c r="AF68" s="238">
        <v>0</v>
      </c>
      <c r="AG68" s="238">
        <v>26000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Z83"/>
  <sheetViews>
    <sheetView showZeros="0" tabSelected="1" zoomScale="75" zoomScaleNormal="75" workbookViewId="0">
      <selection activeCell="G5" sqref="G5:H5"/>
    </sheetView>
  </sheetViews>
  <sheetFormatPr defaultColWidth="9.109375" defaultRowHeight="14.4"/>
  <cols>
    <col min="1" max="1" width="2.88671875" style="51" customWidth="1"/>
    <col min="2" max="2" width="12" style="51" customWidth="1"/>
    <col min="3" max="3" width="24.33203125" style="51" customWidth="1"/>
    <col min="4" max="4" width="12.6640625" style="51" customWidth="1"/>
    <col min="5" max="5" width="8.5546875" style="51" customWidth="1"/>
    <col min="6" max="6" width="15.5546875" style="51" customWidth="1"/>
    <col min="7" max="7" width="17.88671875" style="51" customWidth="1"/>
    <col min="8" max="8" width="15.44140625" style="51" customWidth="1"/>
    <col min="9" max="9" width="16" style="51" customWidth="1"/>
    <col min="10" max="10" width="13.6640625" style="51" customWidth="1"/>
    <col min="11" max="11" width="10.5546875" style="51" customWidth="1"/>
    <col min="12" max="12" width="12.6640625" style="228" customWidth="1"/>
    <col min="13" max="13" width="9" style="51" customWidth="1"/>
    <col min="14" max="14" width="12.6640625" style="51" customWidth="1"/>
    <col min="15" max="15" width="9" style="51" customWidth="1"/>
    <col min="16" max="16" width="12.6640625" style="51" customWidth="1"/>
    <col min="17" max="17" width="9" style="51" customWidth="1"/>
    <col min="18" max="18" width="12.6640625" style="51" customWidth="1"/>
    <col min="19" max="21" width="9.109375" style="51" hidden="1" customWidth="1"/>
    <col min="22" max="22" width="14.44140625" style="51" hidden="1" customWidth="1"/>
    <col min="23" max="23" width="0" style="51" hidden="1" customWidth="1"/>
    <col min="24" max="701" width="9.109375" style="51"/>
    <col min="702" max="702" width="14.5546875" style="51" hidden="1" customWidth="1"/>
    <col min="703" max="16384" width="9.109375" style="51"/>
  </cols>
  <sheetData>
    <row r="1" spans="1:23" ht="22.8">
      <c r="B1" s="52"/>
    </row>
    <row r="2" spans="1:23" ht="22.8">
      <c r="A2" s="54"/>
      <c r="B2" s="81" t="s">
        <v>214</v>
      </c>
      <c r="C2" s="54"/>
      <c r="D2" s="54"/>
      <c r="E2" s="54"/>
      <c r="G2" s="54"/>
      <c r="H2" s="54"/>
      <c r="I2" s="54"/>
    </row>
    <row r="3" spans="1:23" ht="22.8">
      <c r="A3" s="54"/>
      <c r="B3" s="16" t="s">
        <v>49</v>
      </c>
      <c r="C3" s="54"/>
      <c r="D3" s="54"/>
      <c r="E3" s="54"/>
    </row>
    <row r="4" spans="1:23" ht="22.8">
      <c r="A4" s="54"/>
      <c r="B4" s="16"/>
      <c r="C4" s="54"/>
      <c r="D4" s="54"/>
      <c r="E4" s="54"/>
      <c r="F4" s="54"/>
      <c r="G4" s="54"/>
      <c r="H4" s="54"/>
      <c r="I4" s="54"/>
    </row>
    <row r="5" spans="1:23">
      <c r="A5" s="13"/>
      <c r="B5" s="54"/>
      <c r="C5" s="14" t="s">
        <v>161</v>
      </c>
      <c r="D5" s="291" t="str">
        <f>'Outputs Monthly'!D6:E6</f>
        <v>Nov</v>
      </c>
      <c r="E5" s="291"/>
      <c r="F5" s="14" t="s">
        <v>27</v>
      </c>
      <c r="G5" s="247" t="s">
        <v>252</v>
      </c>
      <c r="H5" s="247"/>
      <c r="I5" s="54"/>
    </row>
    <row r="6" spans="1:23">
      <c r="A6" s="13"/>
      <c r="B6" s="54"/>
      <c r="C6" s="14" t="s">
        <v>25</v>
      </c>
      <c r="D6" s="291">
        <f>'Outputs Monthly'!D7:E7</f>
        <v>1</v>
      </c>
      <c r="E6" s="291"/>
      <c r="F6" s="55" t="s">
        <v>47</v>
      </c>
      <c r="G6" s="247" t="s">
        <v>253</v>
      </c>
      <c r="H6" s="247"/>
      <c r="I6" s="54"/>
    </row>
    <row r="7" spans="1:23">
      <c r="A7" s="13"/>
      <c r="B7" s="54"/>
      <c r="C7" s="14" t="s">
        <v>26</v>
      </c>
      <c r="D7" s="291" t="str">
        <f>'Outputs Monthly'!D8:E8</f>
        <v>Brevard</v>
      </c>
      <c r="E7" s="291"/>
      <c r="F7" s="56" t="s">
        <v>28</v>
      </c>
      <c r="G7" s="247" t="s">
        <v>254</v>
      </c>
      <c r="H7" s="247"/>
      <c r="I7" s="247"/>
    </row>
    <row r="9" spans="1:23" ht="18.75" customHeight="1" thickBot="1">
      <c r="A9" s="4" t="s">
        <v>146</v>
      </c>
      <c r="B9" s="82"/>
      <c r="C9" s="3"/>
      <c r="D9" s="82"/>
      <c r="E9" s="82"/>
      <c r="F9" s="82"/>
      <c r="G9" s="82"/>
      <c r="H9" s="82"/>
      <c r="I9" s="82"/>
      <c r="J9" s="82"/>
      <c r="K9" s="82"/>
      <c r="L9" s="229"/>
    </row>
    <row r="10" spans="1:23" ht="24.6" customHeight="1">
      <c r="A10" s="5"/>
      <c r="B10" s="5"/>
      <c r="C10" s="5"/>
      <c r="D10" s="288" t="s">
        <v>144</v>
      </c>
      <c r="E10" s="288" t="s">
        <v>0</v>
      </c>
      <c r="F10" s="119" t="s">
        <v>215</v>
      </c>
      <c r="G10" s="119" t="s">
        <v>216</v>
      </c>
      <c r="H10" s="119" t="s">
        <v>217</v>
      </c>
      <c r="I10" s="119" t="s">
        <v>218</v>
      </c>
      <c r="J10" s="122"/>
      <c r="K10" s="270" t="str">
        <f>F10</f>
        <v>10/1/14 - 12/31/14</v>
      </c>
      <c r="L10" s="271"/>
      <c r="M10" s="270" t="str">
        <f>G10</f>
        <v>1/1/15 - 3/31/15</v>
      </c>
      <c r="N10" s="271"/>
      <c r="O10" s="270" t="str">
        <f>H10</f>
        <v>4/1/15 - 6/30/15</v>
      </c>
      <c r="P10" s="271"/>
      <c r="Q10" s="270" t="str">
        <f>I10</f>
        <v>7/1/15 - 9/30/15</v>
      </c>
      <c r="R10" s="271"/>
      <c r="T10" s="130"/>
    </row>
    <row r="11" spans="1:23" ht="27" customHeight="1" thickBot="1">
      <c r="A11" s="2" t="s">
        <v>1</v>
      </c>
      <c r="B11" s="286" t="s">
        <v>2</v>
      </c>
      <c r="C11" s="287"/>
      <c r="D11" s="289"/>
      <c r="E11" s="289"/>
      <c r="F11" s="131" t="s">
        <v>150</v>
      </c>
      <c r="G11" s="131" t="s">
        <v>151</v>
      </c>
      <c r="H11" s="131" t="s">
        <v>152</v>
      </c>
      <c r="I11" s="131" t="s">
        <v>153</v>
      </c>
      <c r="J11" s="123" t="s">
        <v>3</v>
      </c>
      <c r="K11" s="134" t="s">
        <v>138</v>
      </c>
      <c r="L11" s="230" t="s">
        <v>143</v>
      </c>
      <c r="M11" s="134" t="s">
        <v>138</v>
      </c>
      <c r="N11" s="135" t="s">
        <v>143</v>
      </c>
      <c r="O11" s="134" t="s">
        <v>138</v>
      </c>
      <c r="P11" s="135" t="s">
        <v>143</v>
      </c>
      <c r="Q11" s="134" t="s">
        <v>138</v>
      </c>
      <c r="R11" s="135" t="s">
        <v>143</v>
      </c>
      <c r="T11" s="130">
        <v>1</v>
      </c>
    </row>
    <row r="12" spans="1:23" ht="21" customHeight="1" thickBot="1">
      <c r="A12" s="284" t="s">
        <v>4</v>
      </c>
      <c r="B12" s="284"/>
      <c r="C12" s="6" t="s">
        <v>5</v>
      </c>
      <c r="D12" s="278">
        <v>0.8</v>
      </c>
      <c r="E12" s="281">
        <v>2</v>
      </c>
      <c r="F12" s="83">
        <f>'Outputs Monthly'!D18+'Outputs Monthly'!D22+'Outputs Monthly'!D26</f>
        <v>1221</v>
      </c>
      <c r="G12" s="83">
        <f>'Outputs Monthly'!D30+'Outputs Monthly'!D34+'Outputs Monthly'!D38</f>
        <v>0</v>
      </c>
      <c r="H12" s="83">
        <f>'Outputs Monthly'!D42+'Outputs Monthly'!D46+'Outputs Monthly'!D50</f>
        <v>0</v>
      </c>
      <c r="I12" s="83">
        <f>'Outputs Monthly'!D54+'Outputs Monthly'!D58+'Outputs Monthly'!D62</f>
        <v>0</v>
      </c>
      <c r="J12" s="120">
        <f>SUM(F12:I12)</f>
        <v>1221</v>
      </c>
      <c r="K12" s="272"/>
      <c r="L12" s="275"/>
      <c r="M12" s="262"/>
      <c r="N12" s="264"/>
      <c r="O12" s="262"/>
      <c r="P12" s="264"/>
      <c r="Q12" s="262"/>
      <c r="R12" s="264"/>
    </row>
    <row r="13" spans="1:23" ht="21" customHeight="1" thickBot="1">
      <c r="A13" s="284"/>
      <c r="B13" s="284"/>
      <c r="C13" s="6" t="s">
        <v>6</v>
      </c>
      <c r="D13" s="279"/>
      <c r="E13" s="282"/>
      <c r="F13" s="1">
        <v>1212</v>
      </c>
      <c r="G13" s="1"/>
      <c r="H13" s="1"/>
      <c r="I13" s="37"/>
      <c r="J13" s="120">
        <f t="shared" ref="J13:J41" si="0">SUM(F13:I13)</f>
        <v>1212</v>
      </c>
      <c r="K13" s="273"/>
      <c r="L13" s="275"/>
      <c r="M13" s="262"/>
      <c r="N13" s="264"/>
      <c r="O13" s="262"/>
      <c r="P13" s="264"/>
      <c r="Q13" s="262"/>
      <c r="R13" s="264"/>
      <c r="T13" s="136" t="s">
        <v>158</v>
      </c>
      <c r="U13" s="138"/>
      <c r="V13" s="138"/>
      <c r="W13" s="138"/>
    </row>
    <row r="14" spans="1:23" ht="21" customHeight="1" thickBot="1">
      <c r="A14" s="284"/>
      <c r="B14" s="284"/>
      <c r="C14" s="6" t="s">
        <v>7</v>
      </c>
      <c r="D14" s="280"/>
      <c r="E14" s="283"/>
      <c r="F14" s="7">
        <f>F13/F12</f>
        <v>0.99262899262899262</v>
      </c>
      <c r="G14" s="7" t="e">
        <f>G13/G12</f>
        <v>#DIV/0!</v>
      </c>
      <c r="H14" s="7" t="e">
        <f>H13/H12</f>
        <v>#DIV/0!</v>
      </c>
      <c r="I14" s="7" t="e">
        <f>I13/I12</f>
        <v>#DIV/0!</v>
      </c>
      <c r="J14" s="121">
        <f>J13/J12</f>
        <v>0.99262899262899262</v>
      </c>
      <c r="K14" s="274"/>
      <c r="L14" s="276"/>
      <c r="M14" s="262"/>
      <c r="N14" s="264"/>
      <c r="O14" s="262"/>
      <c r="P14" s="264"/>
      <c r="Q14" s="262"/>
      <c r="R14" s="264"/>
      <c r="T14" s="136" t="s">
        <v>141</v>
      </c>
      <c r="U14" s="138"/>
      <c r="V14" s="138"/>
      <c r="W14" s="138"/>
    </row>
    <row r="15" spans="1:23" ht="21" customHeight="1" thickBot="1">
      <c r="A15" s="284" t="s">
        <v>8</v>
      </c>
      <c r="B15" s="284"/>
      <c r="C15" s="6" t="s">
        <v>5</v>
      </c>
      <c r="D15" s="278">
        <v>0.8</v>
      </c>
      <c r="E15" s="281">
        <v>3</v>
      </c>
      <c r="F15" s="85">
        <f>'Outputs Monthly'!E18+'Outputs Monthly'!E22+'Outputs Monthly'!E26</f>
        <v>1526</v>
      </c>
      <c r="G15" s="83">
        <f>'Outputs Monthly'!E30+'Outputs Monthly'!E34+'Outputs Monthly'!E38</f>
        <v>0</v>
      </c>
      <c r="H15" s="85">
        <f>'Outputs Monthly'!E42+'Outputs Monthly'!E46+'Outputs Monthly'!E50</f>
        <v>0</v>
      </c>
      <c r="I15" s="86">
        <f>'Outputs Monthly'!E54+'Outputs Monthly'!E58+'Outputs Monthly'!E62</f>
        <v>0</v>
      </c>
      <c r="J15" s="120">
        <f t="shared" si="0"/>
        <v>1526</v>
      </c>
      <c r="K15" s="272"/>
      <c r="L15" s="259"/>
      <c r="M15" s="262"/>
      <c r="N15" s="264"/>
      <c r="O15" s="262"/>
      <c r="P15" s="264"/>
      <c r="Q15" s="262"/>
      <c r="R15" s="264"/>
      <c r="T15" s="136" t="s">
        <v>159</v>
      </c>
      <c r="U15" s="138"/>
      <c r="V15" s="138"/>
      <c r="W15" s="138"/>
    </row>
    <row r="16" spans="1:23" ht="21" customHeight="1" thickBot="1">
      <c r="A16" s="284"/>
      <c r="B16" s="284"/>
      <c r="C16" s="6" t="s">
        <v>9</v>
      </c>
      <c r="D16" s="279"/>
      <c r="E16" s="282"/>
      <c r="F16" s="1">
        <v>1481</v>
      </c>
      <c r="G16" s="1"/>
      <c r="H16" s="1"/>
      <c r="I16" s="37"/>
      <c r="J16" s="120">
        <f t="shared" si="0"/>
        <v>1481</v>
      </c>
      <c r="K16" s="273"/>
      <c r="L16" s="260"/>
      <c r="M16" s="262"/>
      <c r="N16" s="264"/>
      <c r="O16" s="262"/>
      <c r="P16" s="264"/>
      <c r="Q16" s="262"/>
      <c r="R16" s="264"/>
      <c r="T16" s="136" t="s">
        <v>160</v>
      </c>
      <c r="U16" s="138"/>
      <c r="V16" s="138"/>
      <c r="W16" s="138"/>
    </row>
    <row r="17" spans="1:702" ht="21" customHeight="1" thickBot="1">
      <c r="A17" s="284"/>
      <c r="B17" s="284"/>
      <c r="C17" s="6" t="s">
        <v>7</v>
      </c>
      <c r="D17" s="280"/>
      <c r="E17" s="283"/>
      <c r="F17" s="7">
        <f>F16/F15</f>
        <v>0.9705111402359109</v>
      </c>
      <c r="G17" s="7" t="e">
        <f>G16/G15</f>
        <v>#DIV/0!</v>
      </c>
      <c r="H17" s="7" t="e">
        <f>H16/H15</f>
        <v>#DIV/0!</v>
      </c>
      <c r="I17" s="7" t="e">
        <f>I16/I15</f>
        <v>#DIV/0!</v>
      </c>
      <c r="J17" s="121">
        <f>J16/J15</f>
        <v>0.9705111402359109</v>
      </c>
      <c r="K17" s="274"/>
      <c r="L17" s="261"/>
      <c r="M17" s="262"/>
      <c r="N17" s="264"/>
      <c r="O17" s="262"/>
      <c r="P17" s="264"/>
      <c r="Q17" s="262"/>
      <c r="R17" s="264"/>
      <c r="T17" s="136" t="s">
        <v>142</v>
      </c>
      <c r="U17" s="138"/>
      <c r="V17" s="138"/>
      <c r="W17" s="138"/>
    </row>
    <row r="18" spans="1:702" ht="21" customHeight="1" thickBot="1">
      <c r="A18" s="284" t="s">
        <v>10</v>
      </c>
      <c r="B18" s="284"/>
      <c r="C18" s="6" t="s">
        <v>11</v>
      </c>
      <c r="D18" s="278">
        <v>0.8</v>
      </c>
      <c r="E18" s="281">
        <v>2</v>
      </c>
      <c r="F18" s="85">
        <f>'Outputs Monthly'!F18+'Outputs Monthly'!F22+'Outputs Monthly'!F26</f>
        <v>357</v>
      </c>
      <c r="G18" s="85">
        <f>'Outputs Monthly'!F30+'Outputs Monthly'!F34+'Outputs Monthly'!F38</f>
        <v>0</v>
      </c>
      <c r="H18" s="85">
        <f>'Outputs Monthly'!F42+'Outputs Monthly'!F46+'Outputs Monthly'!F50</f>
        <v>0</v>
      </c>
      <c r="I18" s="86">
        <f>'Outputs Monthly'!F54+'Outputs Monthly'!F58+'Outputs Monthly'!F62</f>
        <v>0</v>
      </c>
      <c r="J18" s="120">
        <f t="shared" si="0"/>
        <v>357</v>
      </c>
      <c r="K18" s="272"/>
      <c r="L18" s="259"/>
      <c r="M18" s="262"/>
      <c r="N18" s="264"/>
      <c r="O18" s="262"/>
      <c r="P18" s="264"/>
      <c r="Q18" s="262"/>
      <c r="R18" s="264"/>
      <c r="T18" s="136" t="s">
        <v>140</v>
      </c>
      <c r="U18" s="138"/>
      <c r="V18" s="138"/>
      <c r="W18" s="138"/>
    </row>
    <row r="19" spans="1:702" ht="21" customHeight="1" thickBot="1">
      <c r="A19" s="284"/>
      <c r="B19" s="284"/>
      <c r="C19" s="6" t="s">
        <v>6</v>
      </c>
      <c r="D19" s="279"/>
      <c r="E19" s="282"/>
      <c r="F19" s="1">
        <v>349</v>
      </c>
      <c r="G19" s="1"/>
      <c r="H19" s="1"/>
      <c r="I19" s="37"/>
      <c r="J19" s="120">
        <f t="shared" si="0"/>
        <v>349</v>
      </c>
      <c r="K19" s="273"/>
      <c r="L19" s="260"/>
      <c r="M19" s="262"/>
      <c r="N19" s="264"/>
      <c r="O19" s="262"/>
      <c r="P19" s="264"/>
      <c r="Q19" s="262"/>
      <c r="R19" s="264"/>
      <c r="T19" s="136"/>
      <c r="U19" s="138"/>
      <c r="V19" s="138"/>
      <c r="W19" s="138"/>
    </row>
    <row r="20" spans="1:702" ht="21" customHeight="1" thickBot="1">
      <c r="A20" s="284"/>
      <c r="B20" s="284"/>
      <c r="C20" s="6" t="s">
        <v>7</v>
      </c>
      <c r="D20" s="280"/>
      <c r="E20" s="283"/>
      <c r="F20" s="7">
        <f>F19/F18</f>
        <v>0.97759103641456579</v>
      </c>
      <c r="G20" s="7" t="e">
        <f>G19/G18</f>
        <v>#DIV/0!</v>
      </c>
      <c r="H20" s="7" t="e">
        <f>H19/H18</f>
        <v>#DIV/0!</v>
      </c>
      <c r="I20" s="7" t="e">
        <f>I19/I18</f>
        <v>#DIV/0!</v>
      </c>
      <c r="J20" s="121">
        <f>J19/J18</f>
        <v>0.97759103641456579</v>
      </c>
      <c r="K20" s="274"/>
      <c r="L20" s="261"/>
      <c r="M20" s="262"/>
      <c r="N20" s="264"/>
      <c r="O20" s="262"/>
      <c r="P20" s="264"/>
      <c r="Q20" s="262"/>
      <c r="R20" s="264"/>
      <c r="T20" s="136"/>
      <c r="U20" s="138"/>
      <c r="V20" s="138"/>
      <c r="W20" s="138"/>
      <c r="ZZ20" s="243" t="s">
        <v>198</v>
      </c>
    </row>
    <row r="21" spans="1:702" ht="21" customHeight="1" thickBot="1">
      <c r="A21" s="284" t="s">
        <v>12</v>
      </c>
      <c r="B21" s="284"/>
      <c r="C21" s="6" t="s">
        <v>13</v>
      </c>
      <c r="D21" s="278">
        <v>0.8</v>
      </c>
      <c r="E21" s="281">
        <v>3</v>
      </c>
      <c r="F21" s="83">
        <f>'Outputs Monthly'!G18+'Outputs Monthly'!G22+'Outputs Monthly'!G26</f>
        <v>1052</v>
      </c>
      <c r="G21" s="83">
        <f>'Outputs Monthly'!G30+'Outputs Monthly'!G34+'Outputs Monthly'!G38</f>
        <v>0</v>
      </c>
      <c r="H21" s="83">
        <f>'Outputs Monthly'!G42+'Outputs Monthly'!G46+'Outputs Monthly'!G50</f>
        <v>0</v>
      </c>
      <c r="I21" s="84">
        <f>'Outputs Monthly'!G54+'Outputs Monthly'!G58+'Outputs Monthly'!G62</f>
        <v>0</v>
      </c>
      <c r="J21" s="120">
        <f t="shared" si="0"/>
        <v>1052</v>
      </c>
      <c r="K21" s="277"/>
      <c r="L21" s="259"/>
      <c r="M21" s="262"/>
      <c r="N21" s="264"/>
      <c r="O21" s="262"/>
      <c r="P21" s="264"/>
      <c r="Q21" s="262"/>
      <c r="R21" s="264"/>
      <c r="T21" s="136"/>
      <c r="U21" s="138"/>
      <c r="V21" s="138"/>
      <c r="W21" s="138"/>
    </row>
    <row r="22" spans="1:702" ht="21" customHeight="1" thickBot="1">
      <c r="A22" s="284"/>
      <c r="B22" s="284"/>
      <c r="C22" s="6" t="s">
        <v>9</v>
      </c>
      <c r="D22" s="279"/>
      <c r="E22" s="282"/>
      <c r="F22" s="1">
        <v>1012</v>
      </c>
      <c r="G22" s="1"/>
      <c r="H22" s="1"/>
      <c r="I22" s="37"/>
      <c r="J22" s="120">
        <f t="shared" si="0"/>
        <v>1012</v>
      </c>
      <c r="K22" s="273"/>
      <c r="L22" s="260"/>
      <c r="M22" s="262"/>
      <c r="N22" s="264"/>
      <c r="O22" s="262"/>
      <c r="P22" s="264"/>
      <c r="Q22" s="262"/>
      <c r="R22" s="264"/>
      <c r="T22" s="136"/>
      <c r="U22" s="137"/>
      <c r="V22" s="137"/>
    </row>
    <row r="23" spans="1:702" ht="21" customHeight="1" thickBot="1">
      <c r="A23" s="284"/>
      <c r="B23" s="284"/>
      <c r="C23" s="6" t="s">
        <v>7</v>
      </c>
      <c r="D23" s="280"/>
      <c r="E23" s="283"/>
      <c r="F23" s="7">
        <f>F22/F21</f>
        <v>0.96197718631178708</v>
      </c>
      <c r="G23" s="7" t="e">
        <f>G22/G21</f>
        <v>#DIV/0!</v>
      </c>
      <c r="H23" s="7" t="e">
        <f>H22/H21</f>
        <v>#DIV/0!</v>
      </c>
      <c r="I23" s="7" t="e">
        <f>I22/I21</f>
        <v>#DIV/0!</v>
      </c>
      <c r="J23" s="121">
        <f>J22/J21</f>
        <v>0.96197718631178708</v>
      </c>
      <c r="K23" s="274"/>
      <c r="L23" s="261"/>
      <c r="M23" s="263"/>
      <c r="N23" s="265"/>
      <c r="O23" s="263"/>
      <c r="P23" s="265"/>
      <c r="Q23" s="263"/>
      <c r="R23" s="265"/>
      <c r="T23" s="137"/>
    </row>
    <row r="24" spans="1:702" ht="16.2" thickBot="1">
      <c r="A24" s="8" t="s">
        <v>14</v>
      </c>
      <c r="B24" s="286" t="s">
        <v>15</v>
      </c>
      <c r="C24" s="287"/>
      <c r="D24" s="5"/>
      <c r="E24" s="5"/>
      <c r="F24" s="5"/>
      <c r="G24" s="5"/>
      <c r="H24" s="5"/>
      <c r="I24" s="9"/>
      <c r="J24" s="43"/>
      <c r="K24" s="234"/>
      <c r="L24" s="235"/>
    </row>
    <row r="25" spans="1:702" ht="21" customHeight="1" thickBot="1">
      <c r="A25" s="284" t="s">
        <v>16</v>
      </c>
      <c r="B25" s="284"/>
      <c r="C25" s="6" t="s">
        <v>17</v>
      </c>
      <c r="D25" s="278">
        <v>0.8</v>
      </c>
      <c r="E25" s="281">
        <v>2</v>
      </c>
      <c r="F25" s="85">
        <f>'Outputs Monthly'!J18+'Outputs Monthly'!J22+'Outputs Monthly'!J26</f>
        <v>676</v>
      </c>
      <c r="G25" s="85">
        <f>'Outputs Monthly'!J30+'Outputs Monthly'!J34+'Outputs Monthly'!J38</f>
        <v>0</v>
      </c>
      <c r="H25" s="85">
        <f>'Outputs Monthly'!J42+'Outputs Monthly'!J46+'Outputs Monthly'!J50</f>
        <v>0</v>
      </c>
      <c r="I25" s="86">
        <f>'Outputs Monthly'!J54+'Outputs Monthly'!J58+'Outputs Monthly'!J62</f>
        <v>0</v>
      </c>
      <c r="J25" s="120">
        <f t="shared" si="0"/>
        <v>676</v>
      </c>
      <c r="K25" s="257"/>
      <c r="L25" s="259"/>
      <c r="M25" s="266"/>
      <c r="N25" s="267"/>
      <c r="O25" s="266"/>
      <c r="P25" s="267"/>
      <c r="Q25" s="266"/>
      <c r="R25" s="267"/>
    </row>
    <row r="26" spans="1:702" ht="21" customHeight="1" thickBot="1">
      <c r="A26" s="284"/>
      <c r="B26" s="284"/>
      <c r="C26" s="6" t="s">
        <v>6</v>
      </c>
      <c r="D26" s="279"/>
      <c r="E26" s="282"/>
      <c r="F26" s="1">
        <v>637</v>
      </c>
      <c r="G26" s="1"/>
      <c r="H26" s="1"/>
      <c r="I26" s="37"/>
      <c r="J26" s="120">
        <f t="shared" si="0"/>
        <v>637</v>
      </c>
      <c r="K26" s="257"/>
      <c r="L26" s="260"/>
      <c r="M26" s="262"/>
      <c r="N26" s="264"/>
      <c r="O26" s="262"/>
      <c r="P26" s="264"/>
      <c r="Q26" s="262"/>
      <c r="R26" s="264"/>
    </row>
    <row r="27" spans="1:702" ht="21" customHeight="1" thickBot="1">
      <c r="A27" s="284"/>
      <c r="B27" s="284"/>
      <c r="C27" s="6" t="s">
        <v>7</v>
      </c>
      <c r="D27" s="280"/>
      <c r="E27" s="283"/>
      <c r="F27" s="7">
        <f>F26/F25</f>
        <v>0.94230769230769229</v>
      </c>
      <c r="G27" s="7" t="e">
        <f>G26/G25</f>
        <v>#DIV/0!</v>
      </c>
      <c r="H27" s="7" t="e">
        <f>H26/H25</f>
        <v>#DIV/0!</v>
      </c>
      <c r="I27" s="7" t="e">
        <f>I26/I25</f>
        <v>#DIV/0!</v>
      </c>
      <c r="J27" s="121">
        <f>J26/J25</f>
        <v>0.94230769230769229</v>
      </c>
      <c r="K27" s="258"/>
      <c r="L27" s="261"/>
      <c r="M27" s="262"/>
      <c r="N27" s="264"/>
      <c r="O27" s="262"/>
      <c r="P27" s="264"/>
      <c r="Q27" s="262"/>
      <c r="R27" s="264"/>
    </row>
    <row r="28" spans="1:702" ht="21" customHeight="1" thickBot="1">
      <c r="A28" s="284" t="s">
        <v>18</v>
      </c>
      <c r="B28" s="284"/>
      <c r="C28" s="6" t="s">
        <v>17</v>
      </c>
      <c r="D28" s="278">
        <v>0.8</v>
      </c>
      <c r="E28" s="281">
        <v>2</v>
      </c>
      <c r="F28" s="85">
        <f>'Outputs Monthly'!K18+'Outputs Monthly'!K22+'Outputs Monthly'!K26</f>
        <v>1215</v>
      </c>
      <c r="G28" s="85">
        <f>'Outputs Monthly'!K30+'Outputs Monthly'!K34+'Outputs Monthly'!K38</f>
        <v>0</v>
      </c>
      <c r="H28" s="85">
        <f>'Outputs Monthly'!K42+'Outputs Monthly'!K46+'Outputs Monthly'!K50</f>
        <v>0</v>
      </c>
      <c r="I28" s="86">
        <f>'Outputs Monthly'!K54+'Outputs Monthly'!K58+'Outputs Monthly'!K62</f>
        <v>0</v>
      </c>
      <c r="J28" s="120">
        <f t="shared" si="0"/>
        <v>1215</v>
      </c>
      <c r="K28" s="257"/>
      <c r="L28" s="259"/>
      <c r="M28" s="262"/>
      <c r="N28" s="264"/>
      <c r="O28" s="262"/>
      <c r="P28" s="264"/>
      <c r="Q28" s="262"/>
      <c r="R28" s="264"/>
    </row>
    <row r="29" spans="1:702" ht="21" customHeight="1" thickBot="1">
      <c r="A29" s="284"/>
      <c r="B29" s="284"/>
      <c r="C29" s="6" t="s">
        <v>6</v>
      </c>
      <c r="D29" s="279"/>
      <c r="E29" s="282"/>
      <c r="F29" s="1">
        <v>1208</v>
      </c>
      <c r="G29" s="1"/>
      <c r="H29" s="1"/>
      <c r="I29" s="37"/>
      <c r="J29" s="120">
        <f t="shared" si="0"/>
        <v>1208</v>
      </c>
      <c r="K29" s="257"/>
      <c r="L29" s="260"/>
      <c r="M29" s="262"/>
      <c r="N29" s="264"/>
      <c r="O29" s="262"/>
      <c r="P29" s="264"/>
      <c r="Q29" s="262"/>
      <c r="R29" s="264"/>
    </row>
    <row r="30" spans="1:702" ht="21" customHeight="1" thickBot="1">
      <c r="A30" s="284"/>
      <c r="B30" s="284"/>
      <c r="C30" s="6" t="s">
        <v>7</v>
      </c>
      <c r="D30" s="280"/>
      <c r="E30" s="283"/>
      <c r="F30" s="7">
        <f>F29/F28</f>
        <v>0.99423868312757202</v>
      </c>
      <c r="G30" s="7" t="e">
        <f>G29/G28</f>
        <v>#DIV/0!</v>
      </c>
      <c r="H30" s="7" t="e">
        <f>H29/H28</f>
        <v>#DIV/0!</v>
      </c>
      <c r="I30" s="7" t="e">
        <f>I29/I28</f>
        <v>#DIV/0!</v>
      </c>
      <c r="J30" s="121">
        <f>J29/J28</f>
        <v>0.99423868312757202</v>
      </c>
      <c r="K30" s="258"/>
      <c r="L30" s="261"/>
      <c r="M30" s="262"/>
      <c r="N30" s="264"/>
      <c r="O30" s="262"/>
      <c r="P30" s="264"/>
      <c r="Q30" s="262"/>
      <c r="R30" s="264"/>
    </row>
    <row r="31" spans="1:702" ht="21" customHeight="1" thickBot="1">
      <c r="A31" s="284" t="s">
        <v>12</v>
      </c>
      <c r="B31" s="284"/>
      <c r="C31" s="6" t="s">
        <v>13</v>
      </c>
      <c r="D31" s="278">
        <v>0.8</v>
      </c>
      <c r="E31" s="281">
        <v>4</v>
      </c>
      <c r="F31" s="85">
        <f>'Outputs Monthly'!L18+'Outputs Monthly'!L22+'Outputs Monthly'!L26</f>
        <v>7829</v>
      </c>
      <c r="G31" s="85">
        <f>'Outputs Monthly'!L30+'Outputs Monthly'!L34+'Outputs Monthly'!L38</f>
        <v>0</v>
      </c>
      <c r="H31" s="85">
        <f>'Outputs Monthly'!L42+'Outputs Monthly'!L46+'Outputs Monthly'!L50</f>
        <v>0</v>
      </c>
      <c r="I31" s="86">
        <f>'Outputs Monthly'!L54+'Outputs Monthly'!L58+'Outputs Monthly'!L62</f>
        <v>0</v>
      </c>
      <c r="J31" s="120">
        <f t="shared" si="0"/>
        <v>7829</v>
      </c>
      <c r="K31" s="257"/>
      <c r="L31" s="259"/>
      <c r="M31" s="262"/>
      <c r="N31" s="264"/>
      <c r="O31" s="262"/>
      <c r="P31" s="264"/>
      <c r="Q31" s="262"/>
      <c r="R31" s="264"/>
    </row>
    <row r="32" spans="1:702" ht="21" customHeight="1" thickBot="1">
      <c r="A32" s="284"/>
      <c r="B32" s="284"/>
      <c r="C32" s="6" t="s">
        <v>19</v>
      </c>
      <c r="D32" s="279"/>
      <c r="E32" s="282"/>
      <c r="F32" s="1">
        <v>7786</v>
      </c>
      <c r="G32" s="1"/>
      <c r="H32" s="1"/>
      <c r="I32" s="37"/>
      <c r="J32" s="120">
        <f t="shared" si="0"/>
        <v>7786</v>
      </c>
      <c r="K32" s="257"/>
      <c r="L32" s="260"/>
      <c r="M32" s="262"/>
      <c r="N32" s="264"/>
      <c r="O32" s="262"/>
      <c r="P32" s="264"/>
      <c r="Q32" s="262"/>
      <c r="R32" s="264"/>
    </row>
    <row r="33" spans="1:18" ht="21" customHeight="1" thickBot="1">
      <c r="A33" s="284"/>
      <c r="B33" s="284"/>
      <c r="C33" s="6" t="s">
        <v>7</v>
      </c>
      <c r="D33" s="280"/>
      <c r="E33" s="283"/>
      <c r="F33" s="7">
        <f>F32/F31</f>
        <v>0.99450759994890792</v>
      </c>
      <c r="G33" s="7" t="e">
        <f>G32/G31</f>
        <v>#DIV/0!</v>
      </c>
      <c r="H33" s="7" t="e">
        <f>H32/H31</f>
        <v>#DIV/0!</v>
      </c>
      <c r="I33" s="7" t="e">
        <f>I32/I31</f>
        <v>#DIV/0!</v>
      </c>
      <c r="J33" s="121">
        <f>J32/J31</f>
        <v>0.99450759994890792</v>
      </c>
      <c r="K33" s="258"/>
      <c r="L33" s="261"/>
      <c r="M33" s="262"/>
      <c r="N33" s="264"/>
      <c r="O33" s="262"/>
      <c r="P33" s="264"/>
      <c r="Q33" s="262"/>
      <c r="R33" s="264"/>
    </row>
    <row r="34" spans="1:18" ht="21" customHeight="1" thickBot="1">
      <c r="A34" s="284" t="s">
        <v>20</v>
      </c>
      <c r="B34" s="284"/>
      <c r="C34" s="6" t="s">
        <v>17</v>
      </c>
      <c r="D34" s="278">
        <v>0.8</v>
      </c>
      <c r="E34" s="281">
        <v>2</v>
      </c>
      <c r="F34" s="85">
        <f>'Outputs Monthly'!M18+'Outputs Monthly'!M22+'Outputs Monthly'!M26</f>
        <v>664</v>
      </c>
      <c r="G34" s="85">
        <f>'Outputs Monthly'!M30+'Outputs Monthly'!M34+'Outputs Monthly'!M38</f>
        <v>0</v>
      </c>
      <c r="H34" s="85">
        <f>'Outputs Monthly'!M42+'Outputs Monthly'!M46+'Outputs Monthly'!M50</f>
        <v>0</v>
      </c>
      <c r="I34" s="86">
        <f>'Outputs Monthly'!M54+'Outputs Monthly'!M58+'Outputs Monthly'!M62</f>
        <v>0</v>
      </c>
      <c r="J34" s="120">
        <f t="shared" si="0"/>
        <v>664</v>
      </c>
      <c r="K34" s="257"/>
      <c r="L34" s="259"/>
      <c r="M34" s="262"/>
      <c r="N34" s="264"/>
      <c r="O34" s="262"/>
      <c r="P34" s="264"/>
      <c r="Q34" s="262"/>
      <c r="R34" s="264"/>
    </row>
    <row r="35" spans="1:18" ht="21" customHeight="1" thickBot="1">
      <c r="A35" s="284"/>
      <c r="B35" s="284"/>
      <c r="C35" s="6" t="s">
        <v>6</v>
      </c>
      <c r="D35" s="279"/>
      <c r="E35" s="282"/>
      <c r="F35" s="1">
        <v>658</v>
      </c>
      <c r="G35" s="1"/>
      <c r="H35" s="1"/>
      <c r="I35" s="37"/>
      <c r="J35" s="120">
        <f t="shared" si="0"/>
        <v>658</v>
      </c>
      <c r="K35" s="257"/>
      <c r="L35" s="260"/>
      <c r="M35" s="262"/>
      <c r="N35" s="264"/>
      <c r="O35" s="262"/>
      <c r="P35" s="264"/>
      <c r="Q35" s="262"/>
      <c r="R35" s="264"/>
    </row>
    <row r="36" spans="1:18" ht="21" customHeight="1" thickBot="1">
      <c r="A36" s="284"/>
      <c r="B36" s="284"/>
      <c r="C36" s="6" t="s">
        <v>7</v>
      </c>
      <c r="D36" s="280"/>
      <c r="E36" s="283"/>
      <c r="F36" s="7">
        <f>F35/F34</f>
        <v>0.99096385542168675</v>
      </c>
      <c r="G36" s="7" t="e">
        <f>G35/G34</f>
        <v>#DIV/0!</v>
      </c>
      <c r="H36" s="7" t="e">
        <f>H35/H34</f>
        <v>#DIV/0!</v>
      </c>
      <c r="I36" s="7" t="e">
        <f>I35/I34</f>
        <v>#DIV/0!</v>
      </c>
      <c r="J36" s="121">
        <f>J35/J34</f>
        <v>0.99096385542168675</v>
      </c>
      <c r="K36" s="258"/>
      <c r="L36" s="261"/>
      <c r="M36" s="262"/>
      <c r="N36" s="264"/>
      <c r="O36" s="262"/>
      <c r="P36" s="264"/>
      <c r="Q36" s="262"/>
      <c r="R36" s="264"/>
    </row>
    <row r="37" spans="1:18" ht="21" customHeight="1" thickBot="1">
      <c r="A37" s="284" t="s">
        <v>21</v>
      </c>
      <c r="B37" s="284"/>
      <c r="C37" s="6" t="s">
        <v>17</v>
      </c>
      <c r="D37" s="278">
        <v>0.8</v>
      </c>
      <c r="E37" s="281">
        <v>3</v>
      </c>
      <c r="F37" s="85">
        <f>'Outputs Monthly'!N18+'Outputs Monthly'!N22+'Outputs Monthly'!N26</f>
        <v>1096</v>
      </c>
      <c r="G37" s="85">
        <f>'Outputs Monthly'!N30+'Outputs Monthly'!N34+'Outputs Monthly'!N38</f>
        <v>0</v>
      </c>
      <c r="H37" s="85">
        <f>'Outputs Monthly'!N42+'Outputs Monthly'!N46+'Outputs Monthly'!N50</f>
        <v>0</v>
      </c>
      <c r="I37" s="86">
        <f>'Outputs Monthly'!N54+'Outputs Monthly'!N58+'Outputs Monthly'!N62</f>
        <v>0</v>
      </c>
      <c r="J37" s="120">
        <f t="shared" si="0"/>
        <v>1096</v>
      </c>
      <c r="K37" s="257"/>
      <c r="L37" s="259"/>
      <c r="M37" s="262"/>
      <c r="N37" s="264"/>
      <c r="O37" s="262"/>
      <c r="P37" s="264"/>
      <c r="Q37" s="262"/>
      <c r="R37" s="264"/>
    </row>
    <row r="38" spans="1:18" ht="21" customHeight="1" thickBot="1">
      <c r="A38" s="284"/>
      <c r="B38" s="284"/>
      <c r="C38" s="6" t="s">
        <v>9</v>
      </c>
      <c r="D38" s="279"/>
      <c r="E38" s="282"/>
      <c r="F38" s="1">
        <v>1089</v>
      </c>
      <c r="G38" s="1"/>
      <c r="H38" s="1"/>
      <c r="I38" s="37"/>
      <c r="J38" s="120">
        <f t="shared" si="0"/>
        <v>1089</v>
      </c>
      <c r="K38" s="257"/>
      <c r="L38" s="260"/>
      <c r="M38" s="262"/>
      <c r="N38" s="264"/>
      <c r="O38" s="262"/>
      <c r="P38" s="264"/>
      <c r="Q38" s="262"/>
      <c r="R38" s="264"/>
    </row>
    <row r="39" spans="1:18" ht="21" customHeight="1" thickBot="1">
      <c r="A39" s="284"/>
      <c r="B39" s="284"/>
      <c r="C39" s="6" t="s">
        <v>7</v>
      </c>
      <c r="D39" s="280"/>
      <c r="E39" s="283"/>
      <c r="F39" s="7">
        <f>F38/F37</f>
        <v>0.99361313868613144</v>
      </c>
      <c r="G39" s="7" t="e">
        <f>G38/G37</f>
        <v>#DIV/0!</v>
      </c>
      <c r="H39" s="7" t="e">
        <f>H38/H37</f>
        <v>#DIV/0!</v>
      </c>
      <c r="I39" s="7" t="e">
        <f>I38/I37</f>
        <v>#DIV/0!</v>
      </c>
      <c r="J39" s="121">
        <f>J38/J37</f>
        <v>0.99361313868613144</v>
      </c>
      <c r="K39" s="258"/>
      <c r="L39" s="261"/>
      <c r="M39" s="262"/>
      <c r="N39" s="264"/>
      <c r="O39" s="262"/>
      <c r="P39" s="264"/>
      <c r="Q39" s="262"/>
      <c r="R39" s="264"/>
    </row>
    <row r="40" spans="1:18" ht="21" customHeight="1" thickBot="1">
      <c r="A40" s="284" t="s">
        <v>22</v>
      </c>
      <c r="B40" s="284"/>
      <c r="C40" s="6" t="s">
        <v>17</v>
      </c>
      <c r="D40" s="278">
        <v>0.8</v>
      </c>
      <c r="E40" s="281">
        <v>2</v>
      </c>
      <c r="F40" s="85">
        <f>'Outputs Monthly'!O18+'Outputs Monthly'!O22+'Outputs Monthly'!O26</f>
        <v>74</v>
      </c>
      <c r="G40" s="85">
        <f>'Outputs Monthly'!O30+'Outputs Monthly'!O34+'Outputs Monthly'!O38</f>
        <v>0</v>
      </c>
      <c r="H40" s="85">
        <f>'Outputs Monthly'!O42+'Outputs Monthly'!O46+'Outputs Monthly'!O50</f>
        <v>0</v>
      </c>
      <c r="I40" s="86">
        <f>'Outputs Monthly'!O54+'Outputs Monthly'!O58+'Outputs Monthly'!O62</f>
        <v>0</v>
      </c>
      <c r="J40" s="120">
        <f t="shared" si="0"/>
        <v>74</v>
      </c>
      <c r="K40" s="257"/>
      <c r="L40" s="259"/>
      <c r="M40" s="262"/>
      <c r="N40" s="264"/>
      <c r="O40" s="262"/>
      <c r="P40" s="264"/>
      <c r="Q40" s="262"/>
      <c r="R40" s="264"/>
    </row>
    <row r="41" spans="1:18" ht="21" customHeight="1" thickBot="1">
      <c r="A41" s="284"/>
      <c r="B41" s="284"/>
      <c r="C41" s="6" t="s">
        <v>6</v>
      </c>
      <c r="D41" s="279"/>
      <c r="E41" s="282"/>
      <c r="F41" s="1">
        <v>74</v>
      </c>
      <c r="G41" s="1"/>
      <c r="H41" s="1"/>
      <c r="I41" s="37"/>
      <c r="J41" s="120">
        <f t="shared" si="0"/>
        <v>74</v>
      </c>
      <c r="K41" s="257"/>
      <c r="L41" s="260"/>
      <c r="M41" s="262"/>
      <c r="N41" s="264"/>
      <c r="O41" s="262"/>
      <c r="P41" s="264"/>
      <c r="Q41" s="262"/>
      <c r="R41" s="264"/>
    </row>
    <row r="42" spans="1:18" ht="21" customHeight="1" thickBot="1">
      <c r="A42" s="284"/>
      <c r="B42" s="284"/>
      <c r="C42" s="6" t="s">
        <v>7</v>
      </c>
      <c r="D42" s="280"/>
      <c r="E42" s="283"/>
      <c r="F42" s="7">
        <f>F41/F40</f>
        <v>1</v>
      </c>
      <c r="G42" s="7" t="e">
        <f>G41/G40</f>
        <v>#DIV/0!</v>
      </c>
      <c r="H42" s="7" t="e">
        <f>H41/H40</f>
        <v>#DIV/0!</v>
      </c>
      <c r="I42" s="7" t="e">
        <f>I41/I40</f>
        <v>#DIV/0!</v>
      </c>
      <c r="J42" s="124">
        <f>J41/J40</f>
        <v>1</v>
      </c>
      <c r="K42" s="258"/>
      <c r="L42" s="261"/>
      <c r="M42" s="263"/>
      <c r="N42" s="265"/>
      <c r="O42" s="263"/>
      <c r="P42" s="265"/>
      <c r="Q42" s="263"/>
      <c r="R42" s="265"/>
    </row>
    <row r="43" spans="1:18">
      <c r="A43" s="10"/>
      <c r="B43" s="241"/>
      <c r="C43" s="242"/>
      <c r="D43" s="5"/>
      <c r="E43" s="5"/>
      <c r="F43" s="5"/>
      <c r="G43" s="5"/>
      <c r="H43" s="5"/>
      <c r="I43" s="5"/>
      <c r="J43" s="5"/>
      <c r="K43" s="235"/>
      <c r="L43" s="235"/>
    </row>
    <row r="44" spans="1:18">
      <c r="A44" s="10"/>
      <c r="B44" s="241"/>
      <c r="C44" s="242"/>
      <c r="D44" s="5"/>
      <c r="E44" s="5"/>
      <c r="F44" s="5"/>
      <c r="G44" s="5"/>
      <c r="H44" s="5"/>
      <c r="I44" s="5"/>
      <c r="J44" s="5"/>
      <c r="K44" s="235"/>
      <c r="L44" s="235"/>
    </row>
    <row r="45" spans="1:18" ht="16.2" thickBot="1">
      <c r="A45" s="4" t="s">
        <v>145</v>
      </c>
      <c r="B45" s="82"/>
      <c r="C45" s="3"/>
      <c r="D45" s="82"/>
      <c r="E45" s="82"/>
      <c r="F45" s="82"/>
      <c r="G45" s="82"/>
      <c r="H45" s="82"/>
      <c r="I45" s="82"/>
      <c r="J45" s="82"/>
      <c r="K45" s="235"/>
      <c r="L45" s="235"/>
    </row>
    <row r="46" spans="1:18" ht="27" customHeight="1">
      <c r="A46" s="5"/>
      <c r="B46" s="5"/>
      <c r="C46" s="5"/>
      <c r="D46" s="288" t="s">
        <v>144</v>
      </c>
      <c r="E46" s="288" t="s">
        <v>0</v>
      </c>
      <c r="F46" s="119" t="s">
        <v>215</v>
      </c>
      <c r="G46" s="119" t="s">
        <v>216</v>
      </c>
      <c r="H46" s="119" t="s">
        <v>217</v>
      </c>
      <c r="I46" s="119" t="s">
        <v>218</v>
      </c>
      <c r="J46" s="11"/>
      <c r="K46" s="268" t="str">
        <f>F46</f>
        <v>10/1/14 - 12/31/14</v>
      </c>
      <c r="L46" s="269"/>
      <c r="M46" s="268" t="str">
        <f>G46</f>
        <v>1/1/15 - 3/31/15</v>
      </c>
      <c r="N46" s="269"/>
      <c r="O46" s="268" t="str">
        <f>H46</f>
        <v>4/1/15 - 6/30/15</v>
      </c>
      <c r="P46" s="269"/>
      <c r="Q46" s="268" t="str">
        <f>I46</f>
        <v>7/1/15 - 9/30/15</v>
      </c>
      <c r="R46" s="269"/>
    </row>
    <row r="47" spans="1:18" ht="27" customHeight="1" thickBot="1">
      <c r="A47" s="2" t="s">
        <v>1</v>
      </c>
      <c r="B47" s="286" t="s">
        <v>2</v>
      </c>
      <c r="C47" s="287"/>
      <c r="D47" s="289"/>
      <c r="E47" s="290">
        <v>38991</v>
      </c>
      <c r="F47" s="131" t="str">
        <f>F11</f>
        <v>1st Quarter</v>
      </c>
      <c r="G47" s="131" t="str">
        <f t="shared" ref="G47:I47" si="1">G11</f>
        <v>2nd Quarter</v>
      </c>
      <c r="H47" s="131" t="str">
        <f t="shared" si="1"/>
        <v>3rd Quarter</v>
      </c>
      <c r="I47" s="131" t="str">
        <f t="shared" si="1"/>
        <v>4th Quarter</v>
      </c>
      <c r="J47" s="12" t="s">
        <v>3</v>
      </c>
      <c r="K47" s="236" t="s">
        <v>138</v>
      </c>
      <c r="L47" s="237" t="s">
        <v>143</v>
      </c>
      <c r="M47" s="134" t="s">
        <v>138</v>
      </c>
      <c r="N47" s="135" t="s">
        <v>143</v>
      </c>
      <c r="O47" s="134" t="s">
        <v>138</v>
      </c>
      <c r="P47" s="135" t="s">
        <v>143</v>
      </c>
      <c r="Q47" s="134" t="s">
        <v>138</v>
      </c>
      <c r="R47" s="135" t="s">
        <v>143</v>
      </c>
    </row>
    <row r="48" spans="1:18" ht="21" customHeight="1" thickBot="1">
      <c r="A48" s="284" t="s">
        <v>4</v>
      </c>
      <c r="B48" s="284"/>
      <c r="C48" s="6" t="s">
        <v>23</v>
      </c>
      <c r="D48" s="278">
        <v>0.8</v>
      </c>
      <c r="E48" s="281">
        <v>3</v>
      </c>
      <c r="F48" s="1">
        <v>53083</v>
      </c>
      <c r="G48" s="1"/>
      <c r="H48" s="1"/>
      <c r="I48" s="38"/>
      <c r="J48" s="39">
        <f>SUM(F48:I48)</f>
        <v>53083</v>
      </c>
      <c r="K48" s="257"/>
      <c r="L48" s="259"/>
      <c r="M48" s="262"/>
      <c r="N48" s="264"/>
      <c r="O48" s="262"/>
      <c r="P48" s="264"/>
      <c r="Q48" s="262"/>
      <c r="R48" s="264"/>
    </row>
    <row r="49" spans="1:18" ht="21" customHeight="1" thickBot="1">
      <c r="A49" s="284"/>
      <c r="B49" s="284"/>
      <c r="C49" s="6" t="s">
        <v>9</v>
      </c>
      <c r="D49" s="279"/>
      <c r="E49" s="282"/>
      <c r="F49" s="1">
        <v>52903</v>
      </c>
      <c r="G49" s="1"/>
      <c r="H49" s="1"/>
      <c r="I49" s="37"/>
      <c r="J49" s="39">
        <f t="shared" ref="J49:J77" si="2">SUM(F49:I49)</f>
        <v>52903</v>
      </c>
      <c r="K49" s="257"/>
      <c r="L49" s="260"/>
      <c r="M49" s="262"/>
      <c r="N49" s="264"/>
      <c r="O49" s="262"/>
      <c r="P49" s="264"/>
      <c r="Q49" s="262"/>
      <c r="R49" s="264"/>
    </row>
    <row r="50" spans="1:18" ht="21" customHeight="1" thickBot="1">
      <c r="A50" s="284"/>
      <c r="B50" s="284"/>
      <c r="C50" s="6" t="s">
        <v>7</v>
      </c>
      <c r="D50" s="280"/>
      <c r="E50" s="283"/>
      <c r="F50" s="7">
        <f>F49/F48</f>
        <v>0.99660908388749692</v>
      </c>
      <c r="G50" s="7" t="e">
        <f>G49/G48</f>
        <v>#DIV/0!</v>
      </c>
      <c r="H50" s="7" t="e">
        <f>H49/H48</f>
        <v>#DIV/0!</v>
      </c>
      <c r="I50" s="7" t="e">
        <f>I49/I48</f>
        <v>#DIV/0!</v>
      </c>
      <c r="J50" s="42">
        <f>J49/J48</f>
        <v>0.99660908388749692</v>
      </c>
      <c r="K50" s="258"/>
      <c r="L50" s="261"/>
      <c r="M50" s="262"/>
      <c r="N50" s="264"/>
      <c r="O50" s="262"/>
      <c r="P50" s="264"/>
      <c r="Q50" s="262"/>
      <c r="R50" s="264"/>
    </row>
    <row r="51" spans="1:18" ht="21" customHeight="1" thickBot="1">
      <c r="A51" s="284" t="s">
        <v>8</v>
      </c>
      <c r="B51" s="284"/>
      <c r="C51" s="6" t="s">
        <v>23</v>
      </c>
      <c r="D51" s="278">
        <v>0.8</v>
      </c>
      <c r="E51" s="281">
        <v>3</v>
      </c>
      <c r="F51" s="1">
        <v>30312</v>
      </c>
      <c r="G51" s="1"/>
      <c r="H51" s="1"/>
      <c r="I51" s="38"/>
      <c r="J51" s="39">
        <f t="shared" si="2"/>
        <v>30312</v>
      </c>
      <c r="K51" s="257"/>
      <c r="L51" s="259"/>
      <c r="M51" s="262"/>
      <c r="N51" s="264"/>
      <c r="O51" s="262"/>
      <c r="P51" s="264"/>
      <c r="Q51" s="262"/>
      <c r="R51" s="264"/>
    </row>
    <row r="52" spans="1:18" ht="21" customHeight="1" thickBot="1">
      <c r="A52" s="284"/>
      <c r="B52" s="284"/>
      <c r="C52" s="6" t="s">
        <v>9</v>
      </c>
      <c r="D52" s="279"/>
      <c r="E52" s="282"/>
      <c r="F52" s="1">
        <v>30120</v>
      </c>
      <c r="G52" s="1"/>
      <c r="H52" s="1"/>
      <c r="I52" s="37"/>
      <c r="J52" s="39">
        <f t="shared" si="2"/>
        <v>30120</v>
      </c>
      <c r="K52" s="257"/>
      <c r="L52" s="260"/>
      <c r="M52" s="262"/>
      <c r="N52" s="264"/>
      <c r="O52" s="262"/>
      <c r="P52" s="264"/>
      <c r="Q52" s="262"/>
      <c r="R52" s="264"/>
    </row>
    <row r="53" spans="1:18" ht="21" customHeight="1" thickBot="1">
      <c r="A53" s="284"/>
      <c r="B53" s="284"/>
      <c r="C53" s="6" t="s">
        <v>7</v>
      </c>
      <c r="D53" s="280"/>
      <c r="E53" s="283"/>
      <c r="F53" s="7">
        <f>F52/F51</f>
        <v>0.99366587490102931</v>
      </c>
      <c r="G53" s="7" t="e">
        <f>G52/G51</f>
        <v>#DIV/0!</v>
      </c>
      <c r="H53" s="7" t="e">
        <f>H52/H51</f>
        <v>#DIV/0!</v>
      </c>
      <c r="I53" s="7" t="e">
        <f>I52/I51</f>
        <v>#DIV/0!</v>
      </c>
      <c r="J53" s="42">
        <f>J52/J51</f>
        <v>0.99366587490102931</v>
      </c>
      <c r="K53" s="258"/>
      <c r="L53" s="261"/>
      <c r="M53" s="262"/>
      <c r="N53" s="264"/>
      <c r="O53" s="262"/>
      <c r="P53" s="264"/>
      <c r="Q53" s="262"/>
      <c r="R53" s="264"/>
    </row>
    <row r="54" spans="1:18" ht="21" customHeight="1" thickBot="1">
      <c r="A54" s="284" t="s">
        <v>10</v>
      </c>
      <c r="B54" s="284"/>
      <c r="C54" s="6" t="s">
        <v>23</v>
      </c>
      <c r="D54" s="278">
        <v>0.8</v>
      </c>
      <c r="E54" s="281">
        <v>3</v>
      </c>
      <c r="F54" s="1">
        <v>9514</v>
      </c>
      <c r="G54" s="1"/>
      <c r="H54" s="1"/>
      <c r="I54" s="38"/>
      <c r="J54" s="39">
        <f t="shared" si="2"/>
        <v>9514</v>
      </c>
      <c r="K54" s="257"/>
      <c r="L54" s="259"/>
      <c r="M54" s="262"/>
      <c r="N54" s="264"/>
      <c r="O54" s="262"/>
      <c r="P54" s="264"/>
      <c r="Q54" s="262"/>
      <c r="R54" s="264"/>
    </row>
    <row r="55" spans="1:18" ht="21" customHeight="1" thickBot="1">
      <c r="A55" s="284"/>
      <c r="B55" s="284"/>
      <c r="C55" s="6" t="s">
        <v>9</v>
      </c>
      <c r="D55" s="279"/>
      <c r="E55" s="282"/>
      <c r="F55" s="1">
        <v>9503</v>
      </c>
      <c r="G55" s="1"/>
      <c r="H55" s="1"/>
      <c r="I55" s="37"/>
      <c r="J55" s="39">
        <f t="shared" si="2"/>
        <v>9503</v>
      </c>
      <c r="K55" s="257"/>
      <c r="L55" s="260"/>
      <c r="M55" s="262"/>
      <c r="N55" s="264"/>
      <c r="O55" s="262"/>
      <c r="P55" s="264"/>
      <c r="Q55" s="262"/>
      <c r="R55" s="264"/>
    </row>
    <row r="56" spans="1:18" ht="21" customHeight="1" thickBot="1">
      <c r="A56" s="284"/>
      <c r="B56" s="284"/>
      <c r="C56" s="6" t="s">
        <v>7</v>
      </c>
      <c r="D56" s="280"/>
      <c r="E56" s="283"/>
      <c r="F56" s="7">
        <f>F55/F54</f>
        <v>0.9988438091233971</v>
      </c>
      <c r="G56" s="7" t="e">
        <f>G55/G54</f>
        <v>#DIV/0!</v>
      </c>
      <c r="H56" s="7" t="e">
        <f>H55/H54</f>
        <v>#DIV/0!</v>
      </c>
      <c r="I56" s="7" t="e">
        <f>I55/I54</f>
        <v>#DIV/0!</v>
      </c>
      <c r="J56" s="42">
        <f>J55/J54</f>
        <v>0.9988438091233971</v>
      </c>
      <c r="K56" s="258"/>
      <c r="L56" s="261"/>
      <c r="M56" s="262"/>
      <c r="N56" s="264"/>
      <c r="O56" s="262"/>
      <c r="P56" s="264"/>
      <c r="Q56" s="262"/>
      <c r="R56" s="264"/>
    </row>
    <row r="57" spans="1:18" ht="21" customHeight="1" thickBot="1">
      <c r="A57" s="284" t="s">
        <v>12</v>
      </c>
      <c r="B57" s="284"/>
      <c r="C57" s="6" t="s">
        <v>23</v>
      </c>
      <c r="D57" s="278">
        <v>0.8</v>
      </c>
      <c r="E57" s="281">
        <v>3</v>
      </c>
      <c r="F57" s="1">
        <v>23821</v>
      </c>
      <c r="G57" s="1"/>
      <c r="H57" s="1"/>
      <c r="I57" s="36"/>
      <c r="J57" s="39">
        <f t="shared" si="2"/>
        <v>23821</v>
      </c>
      <c r="K57" s="257"/>
      <c r="L57" s="259"/>
      <c r="M57" s="262"/>
      <c r="N57" s="264"/>
      <c r="O57" s="262"/>
      <c r="P57" s="264"/>
      <c r="Q57" s="262"/>
      <c r="R57" s="264"/>
    </row>
    <row r="58" spans="1:18" ht="21" customHeight="1" thickBot="1">
      <c r="A58" s="284"/>
      <c r="B58" s="284"/>
      <c r="C58" s="6" t="s">
        <v>9</v>
      </c>
      <c r="D58" s="279"/>
      <c r="E58" s="282"/>
      <c r="F58" s="1">
        <v>23673</v>
      </c>
      <c r="G58" s="1"/>
      <c r="H58" s="1"/>
      <c r="I58" s="37"/>
      <c r="J58" s="39">
        <f t="shared" si="2"/>
        <v>23673</v>
      </c>
      <c r="K58" s="257"/>
      <c r="L58" s="260"/>
      <c r="M58" s="262"/>
      <c r="N58" s="264"/>
      <c r="O58" s="262"/>
      <c r="P58" s="264"/>
      <c r="Q58" s="262"/>
      <c r="R58" s="264"/>
    </row>
    <row r="59" spans="1:18" ht="21" customHeight="1" thickBot="1">
      <c r="A59" s="284"/>
      <c r="B59" s="284"/>
      <c r="C59" s="6" t="s">
        <v>7</v>
      </c>
      <c r="D59" s="280"/>
      <c r="E59" s="283"/>
      <c r="F59" s="7">
        <f>F58/F57</f>
        <v>0.99378699466856979</v>
      </c>
      <c r="G59" s="7" t="e">
        <f>G58/G57</f>
        <v>#DIV/0!</v>
      </c>
      <c r="H59" s="7" t="e">
        <f>H58/H57</f>
        <v>#DIV/0!</v>
      </c>
      <c r="I59" s="7" t="e">
        <f>I58/I57</f>
        <v>#DIV/0!</v>
      </c>
      <c r="J59" s="42">
        <f>J58/J57</f>
        <v>0.99378699466856979</v>
      </c>
      <c r="K59" s="258"/>
      <c r="L59" s="261"/>
      <c r="M59" s="263"/>
      <c r="N59" s="265"/>
      <c r="O59" s="263"/>
      <c r="P59" s="265"/>
      <c r="Q59" s="263"/>
      <c r="R59" s="265"/>
    </row>
    <row r="60" spans="1:18" ht="16.2" thickBot="1">
      <c r="A60" s="8" t="s">
        <v>14</v>
      </c>
      <c r="B60" s="286" t="s">
        <v>15</v>
      </c>
      <c r="C60" s="287"/>
      <c r="D60" s="5"/>
      <c r="E60" s="5"/>
      <c r="F60" s="5"/>
      <c r="G60" s="5"/>
      <c r="H60" s="5"/>
      <c r="I60" s="5"/>
      <c r="J60" s="44"/>
      <c r="K60" s="234"/>
      <c r="L60" s="235"/>
    </row>
    <row r="61" spans="1:18" ht="21" customHeight="1" thickBot="1">
      <c r="A61" s="284" t="s">
        <v>16</v>
      </c>
      <c r="B61" s="284"/>
      <c r="C61" s="6" t="s">
        <v>23</v>
      </c>
      <c r="D61" s="278">
        <v>0.8</v>
      </c>
      <c r="E61" s="281">
        <v>3</v>
      </c>
      <c r="F61" s="125">
        <v>45443</v>
      </c>
      <c r="G61" s="126"/>
      <c r="H61" s="126"/>
      <c r="I61" s="127"/>
      <c r="J61" s="39">
        <f t="shared" si="2"/>
        <v>45443</v>
      </c>
      <c r="K61" s="257"/>
      <c r="L61" s="259"/>
      <c r="M61" s="266"/>
      <c r="N61" s="267"/>
      <c r="O61" s="266"/>
      <c r="P61" s="267"/>
      <c r="Q61" s="266"/>
      <c r="R61" s="267"/>
    </row>
    <row r="62" spans="1:18" ht="21" customHeight="1" thickBot="1">
      <c r="A62" s="284"/>
      <c r="B62" s="284"/>
      <c r="C62" s="6" t="s">
        <v>9</v>
      </c>
      <c r="D62" s="279"/>
      <c r="E62" s="282"/>
      <c r="F62" s="128">
        <v>44810</v>
      </c>
      <c r="G62" s="1"/>
      <c r="H62" s="1"/>
      <c r="I62" s="129"/>
      <c r="J62" s="39">
        <f t="shared" si="2"/>
        <v>44810</v>
      </c>
      <c r="K62" s="257"/>
      <c r="L62" s="260"/>
      <c r="M62" s="262"/>
      <c r="N62" s="264"/>
      <c r="O62" s="262"/>
      <c r="P62" s="264"/>
      <c r="Q62" s="262"/>
      <c r="R62" s="264"/>
    </row>
    <row r="63" spans="1:18" ht="21" customHeight="1" thickBot="1">
      <c r="A63" s="284"/>
      <c r="B63" s="284"/>
      <c r="C63" s="6" t="s">
        <v>7</v>
      </c>
      <c r="D63" s="280"/>
      <c r="E63" s="283"/>
      <c r="F63" s="7">
        <f>F62/F61</f>
        <v>0.98607046189732195</v>
      </c>
      <c r="G63" s="7" t="e">
        <f>G62/G61</f>
        <v>#DIV/0!</v>
      </c>
      <c r="H63" s="7" t="e">
        <f>H62/H61</f>
        <v>#DIV/0!</v>
      </c>
      <c r="I63" s="7" t="e">
        <f>I62/I61</f>
        <v>#DIV/0!</v>
      </c>
      <c r="J63" s="42">
        <f>J62/J61</f>
        <v>0.98607046189732195</v>
      </c>
      <c r="K63" s="258"/>
      <c r="L63" s="261"/>
      <c r="M63" s="262"/>
      <c r="N63" s="264"/>
      <c r="O63" s="262"/>
      <c r="P63" s="264"/>
      <c r="Q63" s="262"/>
      <c r="R63" s="264"/>
    </row>
    <row r="64" spans="1:18" ht="21" customHeight="1" thickBot="1">
      <c r="A64" s="284" t="s">
        <v>18</v>
      </c>
      <c r="B64" s="284"/>
      <c r="C64" s="6" t="s">
        <v>23</v>
      </c>
      <c r="D64" s="278">
        <v>0.8</v>
      </c>
      <c r="E64" s="281">
        <v>3</v>
      </c>
      <c r="F64" s="1">
        <v>13656</v>
      </c>
      <c r="G64" s="1"/>
      <c r="H64" s="1"/>
      <c r="I64" s="38"/>
      <c r="J64" s="39">
        <f t="shared" si="2"/>
        <v>13656</v>
      </c>
      <c r="K64" s="257"/>
      <c r="L64" s="259"/>
      <c r="M64" s="262"/>
      <c r="N64" s="264"/>
      <c r="O64" s="262"/>
      <c r="P64" s="264"/>
      <c r="Q64" s="262"/>
      <c r="R64" s="264"/>
    </row>
    <row r="65" spans="1:18" ht="21" customHeight="1" thickBot="1">
      <c r="A65" s="284"/>
      <c r="B65" s="284"/>
      <c r="C65" s="6" t="s">
        <v>9</v>
      </c>
      <c r="D65" s="279"/>
      <c r="E65" s="282"/>
      <c r="F65" s="1">
        <v>13384</v>
      </c>
      <c r="G65" s="1"/>
      <c r="H65" s="1"/>
      <c r="I65" s="37"/>
      <c r="J65" s="39">
        <f t="shared" si="2"/>
        <v>13384</v>
      </c>
      <c r="K65" s="257"/>
      <c r="L65" s="260"/>
      <c r="M65" s="262"/>
      <c r="N65" s="264"/>
      <c r="O65" s="262"/>
      <c r="P65" s="264"/>
      <c r="Q65" s="262"/>
      <c r="R65" s="264"/>
    </row>
    <row r="66" spans="1:18" ht="21" customHeight="1" thickBot="1">
      <c r="A66" s="284"/>
      <c r="B66" s="284"/>
      <c r="C66" s="6" t="s">
        <v>7</v>
      </c>
      <c r="D66" s="280"/>
      <c r="E66" s="283"/>
      <c r="F66" s="7">
        <f>F65/F64</f>
        <v>0.98008201523140015</v>
      </c>
      <c r="G66" s="7" t="e">
        <f>G65/G64</f>
        <v>#DIV/0!</v>
      </c>
      <c r="H66" s="7" t="e">
        <f>H65/H64</f>
        <v>#DIV/0!</v>
      </c>
      <c r="I66" s="7" t="e">
        <f>I65/I64</f>
        <v>#DIV/0!</v>
      </c>
      <c r="J66" s="42">
        <f>J65/J64</f>
        <v>0.98008201523140015</v>
      </c>
      <c r="K66" s="258"/>
      <c r="L66" s="261"/>
      <c r="M66" s="262"/>
      <c r="N66" s="264"/>
      <c r="O66" s="262"/>
      <c r="P66" s="264"/>
      <c r="Q66" s="262"/>
      <c r="R66" s="264"/>
    </row>
    <row r="67" spans="1:18" ht="21" customHeight="1" thickBot="1">
      <c r="A67" s="284" t="s">
        <v>12</v>
      </c>
      <c r="B67" s="284"/>
      <c r="C67" s="6" t="s">
        <v>23</v>
      </c>
      <c r="D67" s="278">
        <v>0.8</v>
      </c>
      <c r="E67" s="281">
        <v>4</v>
      </c>
      <c r="F67" s="1">
        <v>17241</v>
      </c>
      <c r="G67" s="1"/>
      <c r="H67" s="1"/>
      <c r="I67" s="38"/>
      <c r="J67" s="39">
        <f t="shared" si="2"/>
        <v>17241</v>
      </c>
      <c r="K67" s="257"/>
      <c r="L67" s="259"/>
      <c r="M67" s="262"/>
      <c r="N67" s="264"/>
      <c r="O67" s="262"/>
      <c r="P67" s="264"/>
      <c r="Q67" s="262"/>
      <c r="R67" s="264"/>
    </row>
    <row r="68" spans="1:18" ht="21" customHeight="1" thickBot="1">
      <c r="A68" s="284"/>
      <c r="B68" s="284"/>
      <c r="C68" s="6" t="s">
        <v>19</v>
      </c>
      <c r="D68" s="279"/>
      <c r="E68" s="282"/>
      <c r="F68" s="1">
        <v>16815</v>
      </c>
      <c r="G68" s="1"/>
      <c r="H68" s="1"/>
      <c r="I68" s="37"/>
      <c r="J68" s="39">
        <f t="shared" si="2"/>
        <v>16815</v>
      </c>
      <c r="K68" s="257"/>
      <c r="L68" s="260"/>
      <c r="M68" s="262"/>
      <c r="N68" s="264"/>
      <c r="O68" s="262"/>
      <c r="P68" s="264"/>
      <c r="Q68" s="262"/>
      <c r="R68" s="264"/>
    </row>
    <row r="69" spans="1:18" ht="21" customHeight="1" thickBot="1">
      <c r="A69" s="284"/>
      <c r="B69" s="284"/>
      <c r="C69" s="6" t="s">
        <v>7</v>
      </c>
      <c r="D69" s="280"/>
      <c r="E69" s="283"/>
      <c r="F69" s="7">
        <f>F68/F67</f>
        <v>0.97529145641204107</v>
      </c>
      <c r="G69" s="7" t="e">
        <f>G68/G67</f>
        <v>#DIV/0!</v>
      </c>
      <c r="H69" s="7" t="e">
        <f>H68/H67</f>
        <v>#DIV/0!</v>
      </c>
      <c r="I69" s="7" t="e">
        <f>I68/I67</f>
        <v>#DIV/0!</v>
      </c>
      <c r="J69" s="42">
        <f>J68/J67</f>
        <v>0.97529145641204107</v>
      </c>
      <c r="K69" s="258"/>
      <c r="L69" s="261"/>
      <c r="M69" s="262"/>
      <c r="N69" s="264"/>
      <c r="O69" s="262"/>
      <c r="P69" s="264"/>
      <c r="Q69" s="262"/>
      <c r="R69" s="264"/>
    </row>
    <row r="70" spans="1:18" ht="21" customHeight="1" thickBot="1">
      <c r="A70" s="284" t="s">
        <v>20</v>
      </c>
      <c r="B70" s="284"/>
      <c r="C70" s="6" t="s">
        <v>23</v>
      </c>
      <c r="D70" s="278">
        <v>0.8</v>
      </c>
      <c r="E70" s="281">
        <v>3</v>
      </c>
      <c r="F70" s="1">
        <v>11753</v>
      </c>
      <c r="G70" s="1"/>
      <c r="H70" s="1"/>
      <c r="I70" s="38"/>
      <c r="J70" s="39">
        <f t="shared" si="2"/>
        <v>11753</v>
      </c>
      <c r="K70" s="257"/>
      <c r="L70" s="259"/>
      <c r="M70" s="262"/>
      <c r="N70" s="264"/>
      <c r="O70" s="262"/>
      <c r="P70" s="264"/>
      <c r="Q70" s="262"/>
      <c r="R70" s="264"/>
    </row>
    <row r="71" spans="1:18" ht="21" customHeight="1" thickBot="1">
      <c r="A71" s="284"/>
      <c r="B71" s="284"/>
      <c r="C71" s="6" t="s">
        <v>9</v>
      </c>
      <c r="D71" s="279"/>
      <c r="E71" s="282"/>
      <c r="F71" s="1">
        <v>11582</v>
      </c>
      <c r="G71" s="1"/>
      <c r="H71" s="1"/>
      <c r="I71" s="37"/>
      <c r="J71" s="39">
        <f t="shared" si="2"/>
        <v>11582</v>
      </c>
      <c r="K71" s="257"/>
      <c r="L71" s="260"/>
      <c r="M71" s="262"/>
      <c r="N71" s="264"/>
      <c r="O71" s="262"/>
      <c r="P71" s="264"/>
      <c r="Q71" s="262"/>
      <c r="R71" s="264"/>
    </row>
    <row r="72" spans="1:18" ht="21" customHeight="1" thickBot="1">
      <c r="A72" s="284"/>
      <c r="B72" s="284"/>
      <c r="C72" s="6" t="s">
        <v>7</v>
      </c>
      <c r="D72" s="280"/>
      <c r="E72" s="283"/>
      <c r="F72" s="7">
        <f>F71/F70</f>
        <v>0.9854505232706543</v>
      </c>
      <c r="G72" s="7" t="e">
        <f>G71/G70</f>
        <v>#DIV/0!</v>
      </c>
      <c r="H72" s="7" t="e">
        <f>H71/H70</f>
        <v>#DIV/0!</v>
      </c>
      <c r="I72" s="7" t="e">
        <f>I71/I70</f>
        <v>#DIV/0!</v>
      </c>
      <c r="J72" s="42">
        <f>J71/J70</f>
        <v>0.9854505232706543</v>
      </c>
      <c r="K72" s="258"/>
      <c r="L72" s="261"/>
      <c r="M72" s="262"/>
      <c r="N72" s="264"/>
      <c r="O72" s="262"/>
      <c r="P72" s="264"/>
      <c r="Q72" s="262"/>
      <c r="R72" s="264"/>
    </row>
    <row r="73" spans="1:18" ht="21" customHeight="1" thickBot="1">
      <c r="A73" s="284" t="s">
        <v>21</v>
      </c>
      <c r="B73" s="284"/>
      <c r="C73" s="6" t="s">
        <v>23</v>
      </c>
      <c r="D73" s="278">
        <v>0.8</v>
      </c>
      <c r="E73" s="281">
        <v>3</v>
      </c>
      <c r="F73" s="1">
        <v>25839</v>
      </c>
      <c r="G73" s="1"/>
      <c r="H73" s="1"/>
      <c r="I73" s="38"/>
      <c r="J73" s="39">
        <f t="shared" si="2"/>
        <v>25839</v>
      </c>
      <c r="K73" s="257"/>
      <c r="L73" s="259"/>
      <c r="M73" s="262"/>
      <c r="N73" s="264"/>
      <c r="O73" s="262"/>
      <c r="P73" s="264"/>
      <c r="Q73" s="262"/>
      <c r="R73" s="264"/>
    </row>
    <row r="74" spans="1:18" ht="21" customHeight="1" thickBot="1">
      <c r="A74" s="284"/>
      <c r="B74" s="284"/>
      <c r="C74" s="6" t="s">
        <v>9</v>
      </c>
      <c r="D74" s="279"/>
      <c r="E74" s="282"/>
      <c r="F74" s="1">
        <v>25221</v>
      </c>
      <c r="G74" s="1"/>
      <c r="H74" s="1"/>
      <c r="I74" s="37"/>
      <c r="J74" s="39">
        <f t="shared" si="2"/>
        <v>25221</v>
      </c>
      <c r="K74" s="257"/>
      <c r="L74" s="260"/>
      <c r="M74" s="262"/>
      <c r="N74" s="264"/>
      <c r="O74" s="262"/>
      <c r="P74" s="264"/>
      <c r="Q74" s="262"/>
      <c r="R74" s="264"/>
    </row>
    <row r="75" spans="1:18" ht="21" customHeight="1" thickBot="1">
      <c r="A75" s="284"/>
      <c r="B75" s="284"/>
      <c r="C75" s="6" t="s">
        <v>7</v>
      </c>
      <c r="D75" s="280"/>
      <c r="E75" s="283"/>
      <c r="F75" s="7">
        <f>F74/F73</f>
        <v>0.9760826657378382</v>
      </c>
      <c r="G75" s="7" t="e">
        <f>G74/G73</f>
        <v>#DIV/0!</v>
      </c>
      <c r="H75" s="7" t="e">
        <f>H74/H73</f>
        <v>#DIV/0!</v>
      </c>
      <c r="I75" s="7" t="e">
        <f>I74/I73</f>
        <v>#DIV/0!</v>
      </c>
      <c r="J75" s="42">
        <f>J74/J73</f>
        <v>0.9760826657378382</v>
      </c>
      <c r="K75" s="258"/>
      <c r="L75" s="261"/>
      <c r="M75" s="262"/>
      <c r="N75" s="264"/>
      <c r="O75" s="262"/>
      <c r="P75" s="264"/>
      <c r="Q75" s="262"/>
      <c r="R75" s="264"/>
    </row>
    <row r="76" spans="1:18" ht="21" customHeight="1" thickBot="1">
      <c r="A76" s="284" t="s">
        <v>24</v>
      </c>
      <c r="B76" s="284"/>
      <c r="C76" s="6" t="s">
        <v>23</v>
      </c>
      <c r="D76" s="278">
        <v>0.8</v>
      </c>
      <c r="E76" s="281">
        <v>3</v>
      </c>
      <c r="F76" s="1">
        <v>4811</v>
      </c>
      <c r="G76" s="1"/>
      <c r="H76" s="1"/>
      <c r="I76" s="38"/>
      <c r="J76" s="39">
        <f t="shared" si="2"/>
        <v>4811</v>
      </c>
      <c r="K76" s="257"/>
      <c r="L76" s="259"/>
      <c r="M76" s="262"/>
      <c r="N76" s="264"/>
      <c r="O76" s="262"/>
      <c r="P76" s="264"/>
      <c r="Q76" s="262"/>
      <c r="R76" s="264"/>
    </row>
    <row r="77" spans="1:18" ht="21" customHeight="1" thickBot="1">
      <c r="A77" s="284"/>
      <c r="B77" s="284"/>
      <c r="C77" s="6" t="s">
        <v>9</v>
      </c>
      <c r="D77" s="279"/>
      <c r="E77" s="282"/>
      <c r="F77" s="1">
        <v>4743</v>
      </c>
      <c r="G77" s="1"/>
      <c r="H77" s="1"/>
      <c r="I77" s="37"/>
      <c r="J77" s="39">
        <f t="shared" si="2"/>
        <v>4743</v>
      </c>
      <c r="K77" s="257"/>
      <c r="L77" s="260"/>
      <c r="M77" s="262"/>
      <c r="N77" s="264"/>
      <c r="O77" s="262"/>
      <c r="P77" s="264"/>
      <c r="Q77" s="262"/>
      <c r="R77" s="264"/>
    </row>
    <row r="78" spans="1:18" ht="21" customHeight="1" thickBot="1">
      <c r="A78" s="284"/>
      <c r="B78" s="284"/>
      <c r="C78" s="6" t="s">
        <v>7</v>
      </c>
      <c r="D78" s="280"/>
      <c r="E78" s="283"/>
      <c r="F78" s="7">
        <f>F77/F76</f>
        <v>0.98586572438162545</v>
      </c>
      <c r="G78" s="7" t="e">
        <f>G77/G76</f>
        <v>#DIV/0!</v>
      </c>
      <c r="H78" s="7" t="e">
        <f>H77/H76</f>
        <v>#DIV/0!</v>
      </c>
      <c r="I78" s="7" t="e">
        <f>I77/I76</f>
        <v>#DIV/0!</v>
      </c>
      <c r="J78" s="42">
        <f>J77/J76</f>
        <v>0.98586572438162545</v>
      </c>
      <c r="K78" s="258"/>
      <c r="L78" s="261"/>
      <c r="M78" s="263"/>
      <c r="N78" s="265"/>
      <c r="O78" s="263"/>
      <c r="P78" s="265"/>
      <c r="Q78" s="263"/>
      <c r="R78" s="265"/>
    </row>
    <row r="81" spans="2:26">
      <c r="B81" s="17"/>
      <c r="C81" s="35" t="s">
        <v>32</v>
      </c>
      <c r="D81" s="17"/>
      <c r="E81" s="17"/>
      <c r="F81" s="17"/>
      <c r="G81" s="17"/>
      <c r="H81" s="18"/>
      <c r="I81" s="17"/>
      <c r="J81" s="40"/>
      <c r="K81" s="17"/>
      <c r="L81" s="231"/>
      <c r="M81" s="17"/>
      <c r="N81" s="18"/>
      <c r="O81" s="40"/>
      <c r="P81" s="18"/>
      <c r="Q81" s="17"/>
      <c r="R81" s="87"/>
      <c r="S81" s="87"/>
      <c r="U81" s="87"/>
      <c r="V81" s="87"/>
      <c r="W81" s="87"/>
      <c r="X81" s="87"/>
      <c r="Y81" s="87"/>
      <c r="Z81" s="87"/>
    </row>
    <row r="82" spans="2:26" ht="18" customHeight="1">
      <c r="B82" s="21"/>
      <c r="C82" s="285" t="s">
        <v>51</v>
      </c>
      <c r="D82" s="285"/>
      <c r="E82" s="285"/>
      <c r="F82" s="285"/>
      <c r="G82" s="285"/>
      <c r="H82" s="285"/>
      <c r="I82" s="285"/>
      <c r="J82" s="24"/>
      <c r="K82" s="24"/>
      <c r="L82" s="232"/>
      <c r="M82" s="41"/>
      <c r="N82" s="19"/>
      <c r="O82" s="32"/>
      <c r="P82" s="29"/>
      <c r="Q82" s="20"/>
      <c r="R82" s="20"/>
      <c r="S82" s="87"/>
      <c r="T82" s="87"/>
      <c r="U82" s="87"/>
      <c r="V82" s="87"/>
      <c r="W82" s="87"/>
      <c r="X82" s="87"/>
      <c r="Y82" s="87"/>
      <c r="Z82" s="87"/>
    </row>
    <row r="83" spans="2:26">
      <c r="T83" s="87"/>
    </row>
  </sheetData>
  <sheetProtection algorithmName="SHA-512" hashValue="QMYhMAo6cW5iv+d68dbK9eeQsarBtU9+IXw7k6boRgWn5BQZfAmGkZK4agEvCpZ7Hsz0Z8z0FmYevM0CwF+7Pw==" saltValue="IjPq/ET5aRTrqECtef/uuw==" spinCount="100000" sheet="1" objects="1" scenarios="1" selectLockedCells="1"/>
  <mergeCells count="243">
    <mergeCell ref="G7:I7"/>
    <mergeCell ref="D5:E5"/>
    <mergeCell ref="G5:H5"/>
    <mergeCell ref="D7:E7"/>
    <mergeCell ref="G6:H6"/>
    <mergeCell ref="D6:E6"/>
    <mergeCell ref="D21:D23"/>
    <mergeCell ref="E12:E14"/>
    <mergeCell ref="E15:E17"/>
    <mergeCell ref="A15:B17"/>
    <mergeCell ref="A12:B14"/>
    <mergeCell ref="E18:E20"/>
    <mergeCell ref="A18:B20"/>
    <mergeCell ref="E21:E23"/>
    <mergeCell ref="B11:C11"/>
    <mergeCell ref="E10:E11"/>
    <mergeCell ref="D10:D11"/>
    <mergeCell ref="D12:D14"/>
    <mergeCell ref="D15:D17"/>
    <mergeCell ref="D18:D20"/>
    <mergeCell ref="A21:B23"/>
    <mergeCell ref="A40:B42"/>
    <mergeCell ref="A31:B33"/>
    <mergeCell ref="A34:B36"/>
    <mergeCell ref="A37:B39"/>
    <mergeCell ref="D37:D39"/>
    <mergeCell ref="B24:C24"/>
    <mergeCell ref="D46:D47"/>
    <mergeCell ref="E46:E47"/>
    <mergeCell ref="B47:C47"/>
    <mergeCell ref="E31:E33"/>
    <mergeCell ref="D28:D30"/>
    <mergeCell ref="E28:E30"/>
    <mergeCell ref="D40:D42"/>
    <mergeCell ref="E40:E42"/>
    <mergeCell ref="D34:D36"/>
    <mergeCell ref="E34:E36"/>
    <mergeCell ref="E37:E39"/>
    <mergeCell ref="D31:D33"/>
    <mergeCell ref="D25:D27"/>
    <mergeCell ref="E25:E27"/>
    <mergeCell ref="A25:B27"/>
    <mergeCell ref="A28:B30"/>
    <mergeCell ref="A48:B50"/>
    <mergeCell ref="D48:D50"/>
    <mergeCell ref="E48:E50"/>
    <mergeCell ref="A51:B53"/>
    <mergeCell ref="D51:D53"/>
    <mergeCell ref="E51:E53"/>
    <mergeCell ref="A61:B63"/>
    <mergeCell ref="D61:D63"/>
    <mergeCell ref="E61:E63"/>
    <mergeCell ref="A54:B56"/>
    <mergeCell ref="D54:D56"/>
    <mergeCell ref="E54:E56"/>
    <mergeCell ref="A57:B59"/>
    <mergeCell ref="D57:D59"/>
    <mergeCell ref="E57:E59"/>
    <mergeCell ref="B60:C60"/>
    <mergeCell ref="D73:D75"/>
    <mergeCell ref="E73:E75"/>
    <mergeCell ref="A64:B66"/>
    <mergeCell ref="D64:D66"/>
    <mergeCell ref="E64:E66"/>
    <mergeCell ref="A67:B69"/>
    <mergeCell ref="D67:D69"/>
    <mergeCell ref="E67:E69"/>
    <mergeCell ref="C82:I82"/>
    <mergeCell ref="A76:B78"/>
    <mergeCell ref="D76:D78"/>
    <mergeCell ref="E76:E78"/>
    <mergeCell ref="A70:B72"/>
    <mergeCell ref="D70:D72"/>
    <mergeCell ref="E70:E72"/>
    <mergeCell ref="A73:B75"/>
    <mergeCell ref="K10:L10"/>
    <mergeCell ref="K12:K14"/>
    <mergeCell ref="L12:L14"/>
    <mergeCell ref="K15:K17"/>
    <mergeCell ref="L15:L17"/>
    <mergeCell ref="K28:K30"/>
    <mergeCell ref="L28:L30"/>
    <mergeCell ref="K18:K20"/>
    <mergeCell ref="L18:L20"/>
    <mergeCell ref="K21:K23"/>
    <mergeCell ref="L21:L23"/>
    <mergeCell ref="K25:K27"/>
    <mergeCell ref="L25:L27"/>
    <mergeCell ref="M10:N10"/>
    <mergeCell ref="M12:M14"/>
    <mergeCell ref="N12:N14"/>
    <mergeCell ref="M15:M17"/>
    <mergeCell ref="N15:N17"/>
    <mergeCell ref="M18:M20"/>
    <mergeCell ref="N18:N20"/>
    <mergeCell ref="M21:M23"/>
    <mergeCell ref="N21:N23"/>
    <mergeCell ref="O10:P10"/>
    <mergeCell ref="O12:O14"/>
    <mergeCell ref="P12:P14"/>
    <mergeCell ref="O15:O17"/>
    <mergeCell ref="P15:P17"/>
    <mergeCell ref="O18:O20"/>
    <mergeCell ref="P18:P20"/>
    <mergeCell ref="Q10:R10"/>
    <mergeCell ref="Q12:Q14"/>
    <mergeCell ref="R12:R14"/>
    <mergeCell ref="Q15:Q17"/>
    <mergeCell ref="R15:R17"/>
    <mergeCell ref="Q18:Q20"/>
    <mergeCell ref="R18:R20"/>
    <mergeCell ref="M25:M27"/>
    <mergeCell ref="N25:N27"/>
    <mergeCell ref="O25:O27"/>
    <mergeCell ref="P25:P27"/>
    <mergeCell ref="Q25:Q27"/>
    <mergeCell ref="R25:R27"/>
    <mergeCell ref="O21:O23"/>
    <mergeCell ref="M28:M30"/>
    <mergeCell ref="N28:N30"/>
    <mergeCell ref="O28:O30"/>
    <mergeCell ref="P28:P30"/>
    <mergeCell ref="Q28:Q30"/>
    <mergeCell ref="R28:R30"/>
    <mergeCell ref="P21:P23"/>
    <mergeCell ref="Q21:Q23"/>
    <mergeCell ref="R21:R23"/>
    <mergeCell ref="K31:K33"/>
    <mergeCell ref="L31:L33"/>
    <mergeCell ref="M31:M33"/>
    <mergeCell ref="N31:N33"/>
    <mergeCell ref="O31:O33"/>
    <mergeCell ref="P31:P33"/>
    <mergeCell ref="Q31:Q33"/>
    <mergeCell ref="R31:R33"/>
    <mergeCell ref="K34:K36"/>
    <mergeCell ref="L34:L36"/>
    <mergeCell ref="M34:M36"/>
    <mergeCell ref="N34:N36"/>
    <mergeCell ref="O34:O36"/>
    <mergeCell ref="P34:P36"/>
    <mergeCell ref="Q34:Q36"/>
    <mergeCell ref="R34:R36"/>
    <mergeCell ref="K37:K39"/>
    <mergeCell ref="L37:L39"/>
    <mergeCell ref="M37:M39"/>
    <mergeCell ref="N37:N39"/>
    <mergeCell ref="O37:O39"/>
    <mergeCell ref="P37:P39"/>
    <mergeCell ref="Q37:Q39"/>
    <mergeCell ref="R37:R39"/>
    <mergeCell ref="K40:K42"/>
    <mergeCell ref="L40:L42"/>
    <mergeCell ref="M40:M42"/>
    <mergeCell ref="N40:N42"/>
    <mergeCell ref="O40:O42"/>
    <mergeCell ref="P40:P42"/>
    <mergeCell ref="Q40:Q42"/>
    <mergeCell ref="R40:R42"/>
    <mergeCell ref="K46:L46"/>
    <mergeCell ref="M46:N46"/>
    <mergeCell ref="O46:P46"/>
    <mergeCell ref="Q46:R46"/>
    <mergeCell ref="K48:K50"/>
    <mergeCell ref="L48:L50"/>
    <mergeCell ref="M48:M50"/>
    <mergeCell ref="N48:N50"/>
    <mergeCell ref="O48:O50"/>
    <mergeCell ref="P48:P50"/>
    <mergeCell ref="Q48:Q50"/>
    <mergeCell ref="R48:R50"/>
    <mergeCell ref="K51:K53"/>
    <mergeCell ref="L51:L53"/>
    <mergeCell ref="M51:M53"/>
    <mergeCell ref="N51:N53"/>
    <mergeCell ref="O51:O53"/>
    <mergeCell ref="P51:P53"/>
    <mergeCell ref="Q51:Q53"/>
    <mergeCell ref="R51:R53"/>
    <mergeCell ref="K54:K56"/>
    <mergeCell ref="L54:L56"/>
    <mergeCell ref="M54:M56"/>
    <mergeCell ref="N54:N56"/>
    <mergeCell ref="O54:O56"/>
    <mergeCell ref="P54:P56"/>
    <mergeCell ref="Q54:Q56"/>
    <mergeCell ref="R54:R56"/>
    <mergeCell ref="K57:K59"/>
    <mergeCell ref="L57:L59"/>
    <mergeCell ref="M57:M59"/>
    <mergeCell ref="N57:N59"/>
    <mergeCell ref="O57:O59"/>
    <mergeCell ref="P57:P59"/>
    <mergeCell ref="Q57:Q59"/>
    <mergeCell ref="R57:R59"/>
    <mergeCell ref="K61:K63"/>
    <mergeCell ref="L61:L63"/>
    <mergeCell ref="M61:M63"/>
    <mergeCell ref="N61:N63"/>
    <mergeCell ref="O61:O63"/>
    <mergeCell ref="P61:P63"/>
    <mergeCell ref="Q61:Q63"/>
    <mergeCell ref="R61:R63"/>
    <mergeCell ref="K64:K66"/>
    <mergeCell ref="L64:L66"/>
    <mergeCell ref="M64:M66"/>
    <mergeCell ref="N64:N66"/>
    <mergeCell ref="O64:O66"/>
    <mergeCell ref="P64:P66"/>
    <mergeCell ref="Q64:Q66"/>
    <mergeCell ref="R64:R66"/>
    <mergeCell ref="K67:K69"/>
    <mergeCell ref="L67:L69"/>
    <mergeCell ref="M67:M69"/>
    <mergeCell ref="N67:N69"/>
    <mergeCell ref="O67:O69"/>
    <mergeCell ref="P67:P69"/>
    <mergeCell ref="Q67:Q69"/>
    <mergeCell ref="R67:R69"/>
    <mergeCell ref="K76:K78"/>
    <mergeCell ref="L76:L78"/>
    <mergeCell ref="M76:M78"/>
    <mergeCell ref="N76:N78"/>
    <mergeCell ref="O76:O78"/>
    <mergeCell ref="P76:P78"/>
    <mergeCell ref="Q76:Q78"/>
    <mergeCell ref="R76:R78"/>
    <mergeCell ref="K70:K72"/>
    <mergeCell ref="L70:L72"/>
    <mergeCell ref="M70:M72"/>
    <mergeCell ref="N70:N72"/>
    <mergeCell ref="O70:O72"/>
    <mergeCell ref="P70:P72"/>
    <mergeCell ref="Q70:Q72"/>
    <mergeCell ref="R70:R72"/>
    <mergeCell ref="K73:K75"/>
    <mergeCell ref="L73:L75"/>
    <mergeCell ref="M73:M75"/>
    <mergeCell ref="N73:N75"/>
    <mergeCell ref="O73:O75"/>
    <mergeCell ref="P73:P75"/>
    <mergeCell ref="Q73:Q75"/>
    <mergeCell ref="R73:R75"/>
  </mergeCells>
  <conditionalFormatting sqref="M12:N14">
    <cfRule type="expression" dxfId="1923" priority="1947" stopIfTrue="1">
      <formula>$G$14&lt;$D$12</formula>
    </cfRule>
  </conditionalFormatting>
  <conditionalFormatting sqref="O12:P14">
    <cfRule type="expression" dxfId="1922" priority="1946" stopIfTrue="1">
      <formula>$H$14&lt;$D$12</formula>
    </cfRule>
  </conditionalFormatting>
  <conditionalFormatting sqref="Q12:R14">
    <cfRule type="expression" dxfId="1921" priority="1945" stopIfTrue="1">
      <formula>$I$14&lt;$D$12</formula>
    </cfRule>
  </conditionalFormatting>
  <conditionalFormatting sqref="L15">
    <cfRule type="expression" dxfId="1920" priority="1942" stopIfTrue="1">
      <formula>$F$17&lt;$D$15</formula>
    </cfRule>
  </conditionalFormatting>
  <conditionalFormatting sqref="M15:N17">
    <cfRule type="expression" dxfId="1919" priority="1938" stopIfTrue="1">
      <formula>$G$17&lt;$D$15</formula>
    </cfRule>
  </conditionalFormatting>
  <conditionalFormatting sqref="O15:P17">
    <cfRule type="expression" dxfId="1918" priority="1937" stopIfTrue="1">
      <formula>$H$17&lt;$D$15</formula>
    </cfRule>
  </conditionalFormatting>
  <conditionalFormatting sqref="Q15:R17">
    <cfRule type="expression" dxfId="1917" priority="1936" stopIfTrue="1">
      <formula>$I$17&lt;$D$15</formula>
    </cfRule>
  </conditionalFormatting>
  <conditionalFormatting sqref="L18">
    <cfRule type="expression" dxfId="1916" priority="1935" stopIfTrue="1">
      <formula>$F$20&lt;$D$18</formula>
    </cfRule>
  </conditionalFormatting>
  <conditionalFormatting sqref="M18:N20">
    <cfRule type="expression" dxfId="1915" priority="1934" stopIfTrue="1">
      <formula>$G$20&lt;$D$18</formula>
    </cfRule>
  </conditionalFormatting>
  <conditionalFormatting sqref="O18:P20">
    <cfRule type="expression" dxfId="1914" priority="1933" stopIfTrue="1">
      <formula>$H$20&lt;$D$18</formula>
    </cfRule>
  </conditionalFormatting>
  <conditionalFormatting sqref="Q18:R20">
    <cfRule type="expression" dxfId="1913" priority="1932" stopIfTrue="1">
      <formula>$I$20&lt;$D$18</formula>
    </cfRule>
  </conditionalFormatting>
  <conditionalFormatting sqref="L21">
    <cfRule type="expression" dxfId="1912" priority="1931" stopIfTrue="1">
      <formula>$F$23&lt;$D$21</formula>
    </cfRule>
  </conditionalFormatting>
  <conditionalFormatting sqref="M21:N23">
    <cfRule type="expression" dxfId="1911" priority="1930" stopIfTrue="1">
      <formula>$G$23&lt;$D$21</formula>
    </cfRule>
  </conditionalFormatting>
  <conditionalFormatting sqref="O21:P23">
    <cfRule type="expression" dxfId="1910" priority="1929" stopIfTrue="1">
      <formula>$H$23&lt;$D$21</formula>
    </cfRule>
  </conditionalFormatting>
  <conditionalFormatting sqref="Q21:R23">
    <cfRule type="expression" dxfId="1909" priority="1928" stopIfTrue="1">
      <formula>$I$23&lt;$D$21</formula>
    </cfRule>
  </conditionalFormatting>
  <conditionalFormatting sqref="L25">
    <cfRule type="expression" dxfId="1908" priority="1927" stopIfTrue="1">
      <formula>$F$27&lt;$D$25</formula>
    </cfRule>
  </conditionalFormatting>
  <conditionalFormatting sqref="M25:N27">
    <cfRule type="expression" dxfId="1907" priority="1926" stopIfTrue="1">
      <formula>$G$27&lt;$D$25</formula>
    </cfRule>
  </conditionalFormatting>
  <conditionalFormatting sqref="O25:P27">
    <cfRule type="expression" dxfId="1906" priority="1925" stopIfTrue="1">
      <formula>$H$27&lt;$D$25</formula>
    </cfRule>
  </conditionalFormatting>
  <conditionalFormatting sqref="Q25:R27">
    <cfRule type="expression" dxfId="1905" priority="1924" stopIfTrue="1">
      <formula>$I$27&lt;$D$25</formula>
    </cfRule>
  </conditionalFormatting>
  <conditionalFormatting sqref="L28:L30">
    <cfRule type="expression" dxfId="1904" priority="1923" stopIfTrue="1">
      <formula>$F$30&lt;$D$28</formula>
    </cfRule>
  </conditionalFormatting>
  <conditionalFormatting sqref="M28:N30">
    <cfRule type="expression" dxfId="1903" priority="1922" stopIfTrue="1">
      <formula>$G$30&lt;$D$28</formula>
    </cfRule>
  </conditionalFormatting>
  <conditionalFormatting sqref="O28:P30">
    <cfRule type="expression" dxfId="1902" priority="1921" stopIfTrue="1">
      <formula>$H$30&lt;$D$28</formula>
    </cfRule>
  </conditionalFormatting>
  <conditionalFormatting sqref="Q28:R30">
    <cfRule type="expression" dxfId="1901" priority="1920" stopIfTrue="1">
      <formula>$I$30&lt;$D$28</formula>
    </cfRule>
  </conditionalFormatting>
  <conditionalFormatting sqref="L31:L33">
    <cfRule type="expression" dxfId="1900" priority="1919" stopIfTrue="1">
      <formula>$F$33&lt;$D$31</formula>
    </cfRule>
  </conditionalFormatting>
  <conditionalFormatting sqref="M31:N33">
    <cfRule type="expression" dxfId="1899" priority="1918" stopIfTrue="1">
      <formula>$G$33&lt;$D$31</formula>
    </cfRule>
  </conditionalFormatting>
  <conditionalFormatting sqref="O31:P33">
    <cfRule type="expression" dxfId="1898" priority="1917" stopIfTrue="1">
      <formula>$H$33&lt;$D$31</formula>
    </cfRule>
  </conditionalFormatting>
  <conditionalFormatting sqref="Q31:R33">
    <cfRule type="expression" dxfId="1897" priority="1916" stopIfTrue="1">
      <formula>$I$33&lt;$D$31</formula>
    </cfRule>
  </conditionalFormatting>
  <conditionalFormatting sqref="L34:L36">
    <cfRule type="expression" dxfId="1896" priority="1915" stopIfTrue="1">
      <formula>$F$36&lt;$D$34</formula>
    </cfRule>
  </conditionalFormatting>
  <conditionalFormatting sqref="M34:N36">
    <cfRule type="expression" dxfId="1895" priority="1914" stopIfTrue="1">
      <formula>$G$36&lt;$D$34</formula>
    </cfRule>
  </conditionalFormatting>
  <conditionalFormatting sqref="O34:P36">
    <cfRule type="expression" dxfId="1894" priority="1913" stopIfTrue="1">
      <formula>$H$36&lt;$D$34</formula>
    </cfRule>
  </conditionalFormatting>
  <conditionalFormatting sqref="Q34:R36">
    <cfRule type="expression" dxfId="1893" priority="1912" stopIfTrue="1">
      <formula>$I$36&lt;$D$34</formula>
    </cfRule>
  </conditionalFormatting>
  <conditionalFormatting sqref="L37:L39">
    <cfRule type="expression" dxfId="1892" priority="1911" stopIfTrue="1">
      <formula>$F$39&lt;$D$37</formula>
    </cfRule>
  </conditionalFormatting>
  <conditionalFormatting sqref="O37:P39">
    <cfRule type="expression" dxfId="1891" priority="1909" stopIfTrue="1">
      <formula>$H$39&lt;$D$37</formula>
    </cfRule>
  </conditionalFormatting>
  <conditionalFormatting sqref="M37:N39">
    <cfRule type="expression" dxfId="1890" priority="1908" stopIfTrue="1">
      <formula>$G$39&lt;$D$37</formula>
    </cfRule>
  </conditionalFormatting>
  <conditionalFormatting sqref="Q37:R39">
    <cfRule type="expression" dxfId="1889" priority="1907" stopIfTrue="1">
      <formula>$I$39&lt;$D$37</formula>
    </cfRule>
  </conditionalFormatting>
  <conditionalFormatting sqref="L40:L42">
    <cfRule type="expression" dxfId="1888" priority="1906" stopIfTrue="1">
      <formula>$F$42&lt;$D$40</formula>
    </cfRule>
  </conditionalFormatting>
  <conditionalFormatting sqref="M40:N42">
    <cfRule type="expression" dxfId="1887" priority="1905" stopIfTrue="1">
      <formula>$G$42&lt;$D$40</formula>
    </cfRule>
  </conditionalFormatting>
  <conditionalFormatting sqref="O40:P42">
    <cfRule type="expression" dxfId="1886" priority="1904" stopIfTrue="1">
      <formula>$H$42&lt;$D$40</formula>
    </cfRule>
  </conditionalFormatting>
  <conditionalFormatting sqref="Q40:R42">
    <cfRule type="expression" dxfId="1885" priority="1903" stopIfTrue="1">
      <formula>$I$42&lt;$D$40</formula>
    </cfRule>
  </conditionalFormatting>
  <conditionalFormatting sqref="L48:L50">
    <cfRule type="expression" dxfId="1884" priority="1882" stopIfTrue="1">
      <formula>$F$50&lt;$D$48</formula>
    </cfRule>
  </conditionalFormatting>
  <conditionalFormatting sqref="M48:N50">
    <cfRule type="expression" dxfId="1883" priority="1881" stopIfTrue="1">
      <formula>$G$50&lt;$D$48</formula>
    </cfRule>
  </conditionalFormatting>
  <conditionalFormatting sqref="O48:P50">
    <cfRule type="expression" dxfId="1882" priority="1880" stopIfTrue="1">
      <formula>$H$50&lt;$D$48</formula>
    </cfRule>
  </conditionalFormatting>
  <conditionalFormatting sqref="Q48:R50">
    <cfRule type="expression" dxfId="1881" priority="1879" stopIfTrue="1">
      <formula>$I$50&lt;$D$48</formula>
    </cfRule>
  </conditionalFormatting>
  <conditionalFormatting sqref="L51:L53">
    <cfRule type="expression" dxfId="1880" priority="1878" stopIfTrue="1">
      <formula>$F$53&lt;$D$51</formula>
    </cfRule>
  </conditionalFormatting>
  <conditionalFormatting sqref="M51:N53">
    <cfRule type="expression" dxfId="1879" priority="1877" stopIfTrue="1">
      <formula>$G$53&lt;$D$51</formula>
    </cfRule>
  </conditionalFormatting>
  <conditionalFormatting sqref="O51:P53">
    <cfRule type="expression" dxfId="1878" priority="1876" stopIfTrue="1">
      <formula>$H$53&lt;$D$51</formula>
    </cfRule>
  </conditionalFormatting>
  <conditionalFormatting sqref="Q51:R53">
    <cfRule type="expression" dxfId="1877" priority="1875" stopIfTrue="1">
      <formula>$I$53&lt;$D$51</formula>
    </cfRule>
  </conditionalFormatting>
  <conditionalFormatting sqref="L54:L56">
    <cfRule type="expression" dxfId="1876" priority="1874" stopIfTrue="1">
      <formula>$F$56&lt;$D$54</formula>
    </cfRule>
  </conditionalFormatting>
  <conditionalFormatting sqref="M54:N56">
    <cfRule type="expression" dxfId="1875" priority="1873" stopIfTrue="1">
      <formula>$G$56&lt;$D$54</formula>
    </cfRule>
  </conditionalFormatting>
  <conditionalFormatting sqref="O54:P56">
    <cfRule type="expression" dxfId="1874" priority="1872" stopIfTrue="1">
      <formula>$H$56&lt;$D$54</formula>
    </cfRule>
  </conditionalFormatting>
  <conditionalFormatting sqref="Q54:R56">
    <cfRule type="expression" dxfId="1873" priority="1871" stopIfTrue="1">
      <formula>$I$56&lt;$D$54</formula>
    </cfRule>
  </conditionalFormatting>
  <conditionalFormatting sqref="L57:L59">
    <cfRule type="expression" dxfId="1872" priority="1870" stopIfTrue="1">
      <formula>$F$59&lt;$D$57</formula>
    </cfRule>
  </conditionalFormatting>
  <conditionalFormatting sqref="M57:N59">
    <cfRule type="expression" dxfId="1871" priority="1869" stopIfTrue="1">
      <formula>$G$59&lt;$D$57</formula>
    </cfRule>
  </conditionalFormatting>
  <conditionalFormatting sqref="O57:P59">
    <cfRule type="expression" dxfId="1870" priority="1868" stopIfTrue="1">
      <formula>$H$59&lt;$D$57</formula>
    </cfRule>
  </conditionalFormatting>
  <conditionalFormatting sqref="Q57:R59">
    <cfRule type="expression" dxfId="1869" priority="1867" stopIfTrue="1">
      <formula>$I$59&lt;$D$57</formula>
    </cfRule>
  </conditionalFormatting>
  <conditionalFormatting sqref="L61:L63">
    <cfRule type="expression" dxfId="1868" priority="1865" stopIfTrue="1">
      <formula>$F$63&lt;$D$61</formula>
    </cfRule>
  </conditionalFormatting>
  <conditionalFormatting sqref="M61:N63">
    <cfRule type="expression" dxfId="1867" priority="1864" stopIfTrue="1">
      <formula>$G$63&lt;$D$61</formula>
    </cfRule>
  </conditionalFormatting>
  <conditionalFormatting sqref="O61:P63">
    <cfRule type="expression" dxfId="1866" priority="1863" stopIfTrue="1">
      <formula>$H$63&lt;$D$61</formula>
    </cfRule>
  </conditionalFormatting>
  <conditionalFormatting sqref="Q61:R63">
    <cfRule type="expression" dxfId="1865" priority="1862" stopIfTrue="1">
      <formula>$I$63&lt;$D$61</formula>
    </cfRule>
  </conditionalFormatting>
  <conditionalFormatting sqref="L64:L66">
    <cfRule type="expression" dxfId="1864" priority="1859" stopIfTrue="1">
      <formula>$F$66&lt;$D$64</formula>
    </cfRule>
  </conditionalFormatting>
  <conditionalFormatting sqref="M64:N66">
    <cfRule type="expression" dxfId="1863" priority="1858" stopIfTrue="1">
      <formula>$G$66&lt;$D$64</formula>
    </cfRule>
  </conditionalFormatting>
  <conditionalFormatting sqref="O64:P66">
    <cfRule type="expression" dxfId="1862" priority="1857" stopIfTrue="1">
      <formula>$H$66&lt;$D$64</formula>
    </cfRule>
  </conditionalFormatting>
  <conditionalFormatting sqref="Q64:R66">
    <cfRule type="expression" dxfId="1861" priority="1856" stopIfTrue="1">
      <formula>$I$66&lt;$D$64</formula>
    </cfRule>
  </conditionalFormatting>
  <conditionalFormatting sqref="L67:L69">
    <cfRule type="expression" dxfId="1860" priority="1855" stopIfTrue="1">
      <formula>$F$69&lt;$D$67</formula>
    </cfRule>
  </conditionalFormatting>
  <conditionalFormatting sqref="M67:N69">
    <cfRule type="expression" dxfId="1859" priority="1854" stopIfTrue="1">
      <formula>$G$69&lt;$D$67</formula>
    </cfRule>
  </conditionalFormatting>
  <conditionalFormatting sqref="O67:P69">
    <cfRule type="expression" dxfId="1858" priority="1853" stopIfTrue="1">
      <formula>$H$69&lt;$D$67</formula>
    </cfRule>
  </conditionalFormatting>
  <conditionalFormatting sqref="Q67:R69">
    <cfRule type="expression" dxfId="1857" priority="1852" stopIfTrue="1">
      <formula>$I$69&lt;$D$67</formula>
    </cfRule>
  </conditionalFormatting>
  <conditionalFormatting sqref="L70:L72">
    <cfRule type="expression" dxfId="1856" priority="1851" stopIfTrue="1">
      <formula>$F$72&lt;$D$70</formula>
    </cfRule>
  </conditionalFormatting>
  <conditionalFormatting sqref="M70:N72">
    <cfRule type="expression" dxfId="1855" priority="1850" stopIfTrue="1">
      <formula>$G$72&lt;$D$70</formula>
    </cfRule>
  </conditionalFormatting>
  <conditionalFormatting sqref="O70:P72">
    <cfRule type="expression" dxfId="1854" priority="1849" stopIfTrue="1">
      <formula>$H$72&lt;$D$70</formula>
    </cfRule>
  </conditionalFormatting>
  <conditionalFormatting sqref="Q70:R72">
    <cfRule type="expression" dxfId="1853" priority="1848" stopIfTrue="1">
      <formula>$I$72&lt;$D$70</formula>
    </cfRule>
  </conditionalFormatting>
  <conditionalFormatting sqref="L73:L75">
    <cfRule type="expression" dxfId="1852" priority="1847" stopIfTrue="1">
      <formula>$F$75&lt;$D$73</formula>
    </cfRule>
  </conditionalFormatting>
  <conditionalFormatting sqref="M73:N75">
    <cfRule type="expression" dxfId="1851" priority="1846" stopIfTrue="1">
      <formula>$G$75&lt;$D$73</formula>
    </cfRule>
  </conditionalFormatting>
  <conditionalFormatting sqref="O73:P75">
    <cfRule type="expression" dxfId="1850" priority="1845" stopIfTrue="1">
      <formula>$H$75&lt;$D$73</formula>
    </cfRule>
  </conditionalFormatting>
  <conditionalFormatting sqref="Q73:R75">
    <cfRule type="expression" dxfId="1849" priority="1844" stopIfTrue="1">
      <formula>$I$75&lt;$D$73</formula>
    </cfRule>
  </conditionalFormatting>
  <conditionalFormatting sqref="L76:L78">
    <cfRule type="expression" dxfId="1848" priority="1843" stopIfTrue="1">
      <formula>$F$78&lt;$D$76</formula>
    </cfRule>
  </conditionalFormatting>
  <conditionalFormatting sqref="M76:N78">
    <cfRule type="expression" dxfId="1847" priority="1842" stopIfTrue="1">
      <formula>$G$78&lt;$D$76</formula>
    </cfRule>
  </conditionalFormatting>
  <conditionalFormatting sqref="O76:P78">
    <cfRule type="expression" dxfId="1846" priority="1841" stopIfTrue="1">
      <formula>$H$78&lt;$D$76</formula>
    </cfRule>
  </conditionalFormatting>
  <conditionalFormatting sqref="Q76:R78">
    <cfRule type="expression" dxfId="1845" priority="1840" stopIfTrue="1">
      <formula>$I$78&lt;$D$76</formula>
    </cfRule>
  </conditionalFormatting>
  <conditionalFormatting sqref="F14">
    <cfRule type="cellIs" dxfId="1844" priority="2343" stopIfTrue="1" operator="lessThan">
      <formula>$D$12</formula>
    </cfRule>
    <cfRule type="cellIs" dxfId="1843" priority="2344" stopIfTrue="1" operator="greaterThan">
      <formula>$T$11</formula>
    </cfRule>
    <cfRule type="colorScale" priority="2345">
      <colorScale>
        <cfvo type="percent" val="79.900000000000006"/>
        <cfvo type="formula" val="&quot;&gt;$W$11&quot;"/>
        <color theme="5" tint="0.59999389629810485"/>
        <color theme="5" tint="0.59999389629810485"/>
      </colorScale>
    </cfRule>
  </conditionalFormatting>
  <conditionalFormatting sqref="G14:I14">
    <cfRule type="cellIs" dxfId="1842" priority="2346" stopIfTrue="1" operator="lessThan">
      <formula>$D$12</formula>
    </cfRule>
    <cfRule type="cellIs" dxfId="1841" priority="2347" stopIfTrue="1" operator="greaterThan">
      <formula>$T$11</formula>
    </cfRule>
  </conditionalFormatting>
  <conditionalFormatting sqref="F17:I17">
    <cfRule type="cellIs" dxfId="1840" priority="2348" stopIfTrue="1" operator="lessThan">
      <formula>$D$15</formula>
    </cfRule>
    <cfRule type="cellIs" dxfId="1839" priority="2349" stopIfTrue="1" operator="greaterThan">
      <formula>$T$11</formula>
    </cfRule>
  </conditionalFormatting>
  <conditionalFormatting sqref="F20:I20">
    <cfRule type="cellIs" dxfId="1838" priority="2350" stopIfTrue="1" operator="lessThan">
      <formula>$D$18</formula>
    </cfRule>
    <cfRule type="cellIs" dxfId="1837" priority="2351" stopIfTrue="1" operator="greaterThan">
      <formula>$T$11</formula>
    </cfRule>
  </conditionalFormatting>
  <conditionalFormatting sqref="F23:I23 F27:I27 F30:I30 F33:I33 F36:I36 F39:I39 F42:I42 F50:I50 F53:I53 F56:I56 F59:I59 F66:I66 F69:I69 F72:I72 F75:I75 F78:I78 F63:I63">
    <cfRule type="cellIs" dxfId="1836" priority="2352" stopIfTrue="1" operator="lessThan">
      <formula>$D$21</formula>
    </cfRule>
    <cfRule type="cellIs" dxfId="1835" priority="2353" stopIfTrue="1" operator="greaterThan">
      <formula>$T$11</formula>
    </cfRule>
  </conditionalFormatting>
  <conditionalFormatting sqref="F50:I50">
    <cfRule type="cellIs" dxfId="1834" priority="2395" stopIfTrue="1" operator="lessThan">
      <formula>$D$48</formula>
    </cfRule>
    <cfRule type="cellIs" dxfId="1833" priority="2396" stopIfTrue="1" operator="greaterThan">
      <formula>$T$11</formula>
    </cfRule>
  </conditionalFormatting>
  <conditionalFormatting sqref="F53:I53">
    <cfRule type="cellIs" dxfId="1832" priority="2397" stopIfTrue="1" operator="lessThan">
      <formula>$D$51</formula>
    </cfRule>
    <cfRule type="cellIs" dxfId="1831" priority="2398" stopIfTrue="1" operator="greaterThan">
      <formula>$T$11</formula>
    </cfRule>
  </conditionalFormatting>
  <conditionalFormatting sqref="F56:I56">
    <cfRule type="cellIs" dxfId="1830" priority="2399" stopIfTrue="1" operator="lessThan">
      <formula>$D$54</formula>
    </cfRule>
    <cfRule type="cellIs" dxfId="1829" priority="2400" stopIfTrue="1" operator="greaterThan">
      <formula>$T$11</formula>
    </cfRule>
  </conditionalFormatting>
  <conditionalFormatting sqref="F59:I59">
    <cfRule type="cellIs" dxfId="1828" priority="2401" stopIfTrue="1" operator="lessThan">
      <formula>$D$57</formula>
    </cfRule>
    <cfRule type="cellIs" dxfId="1827" priority="2402" stopIfTrue="1" operator="greaterThan">
      <formula>$T$11</formula>
    </cfRule>
  </conditionalFormatting>
  <conditionalFormatting sqref="F63:I63">
    <cfRule type="cellIs" dxfId="1826" priority="2403" stopIfTrue="1" operator="lessThan">
      <formula>$D$61</formula>
    </cfRule>
    <cfRule type="cellIs" dxfId="1825" priority="2404" stopIfTrue="1" operator="greaterThan">
      <formula>$T$11</formula>
    </cfRule>
  </conditionalFormatting>
  <conditionalFormatting sqref="F66:I66">
    <cfRule type="cellIs" dxfId="1824" priority="2405" stopIfTrue="1" operator="lessThan">
      <formula>$D$64</formula>
    </cfRule>
    <cfRule type="cellIs" dxfId="1823" priority="2406" stopIfTrue="1" operator="greaterThan">
      <formula>$T$11</formula>
    </cfRule>
  </conditionalFormatting>
  <conditionalFormatting sqref="F69:I69">
    <cfRule type="cellIs" dxfId="1822" priority="2407" stopIfTrue="1" operator="lessThan">
      <formula>$D$67</formula>
    </cfRule>
    <cfRule type="cellIs" dxfId="1821" priority="2408" stopIfTrue="1" operator="greaterThan">
      <formula>$T$11</formula>
    </cfRule>
  </conditionalFormatting>
  <conditionalFormatting sqref="F72:I72">
    <cfRule type="cellIs" dxfId="1820" priority="2409" stopIfTrue="1" operator="lessThan">
      <formula>$D$70</formula>
    </cfRule>
    <cfRule type="cellIs" dxfId="1819" priority="2410" stopIfTrue="1" operator="greaterThan">
      <formula>$T$11</formula>
    </cfRule>
  </conditionalFormatting>
  <conditionalFormatting sqref="F75:I75">
    <cfRule type="cellIs" dxfId="1818" priority="2411" stopIfTrue="1" operator="lessThan">
      <formula>$D$73</formula>
    </cfRule>
    <cfRule type="cellIs" dxfId="1817" priority="2412" stopIfTrue="1" operator="greaterThan">
      <formula>$T$11</formula>
    </cfRule>
  </conditionalFormatting>
  <conditionalFormatting sqref="F78:I78">
    <cfRule type="cellIs" dxfId="1816" priority="2413" stopIfTrue="1" operator="lessThan">
      <formula>$D$76</formula>
    </cfRule>
    <cfRule type="cellIs" dxfId="1815" priority="2414" stopIfTrue="1" operator="greaterThan">
      <formula>$T$11</formula>
    </cfRule>
  </conditionalFormatting>
  <conditionalFormatting sqref="L12:L14">
    <cfRule type="expression" dxfId="1814" priority="1820">
      <formula>$F$14&lt;$D$12</formula>
    </cfRule>
  </conditionalFormatting>
  <conditionalFormatting sqref="L12:L15 L18">
    <cfRule type="expression" dxfId="1813" priority="1819" stopIfTrue="1">
      <formula>$F$23&lt;$D$21</formula>
    </cfRule>
  </conditionalFormatting>
  <conditionalFormatting sqref="L15">
    <cfRule type="expression" dxfId="1812" priority="1818">
      <formula>$F$14&lt;$D$12</formula>
    </cfRule>
  </conditionalFormatting>
  <conditionalFormatting sqref="L15">
    <cfRule type="expression" dxfId="1811" priority="1817">
      <formula>$F$14&lt;$D$12</formula>
    </cfRule>
  </conditionalFormatting>
  <conditionalFormatting sqref="L15 L18">
    <cfRule type="expression" dxfId="1810" priority="1816">
      <formula>$F$14&lt;$D$12</formula>
    </cfRule>
  </conditionalFormatting>
  <conditionalFormatting sqref="L15">
    <cfRule type="expression" dxfId="1809" priority="1815">
      <formula>$F$14&lt;$D$12</formula>
    </cfRule>
  </conditionalFormatting>
  <conditionalFormatting sqref="L15">
    <cfRule type="expression" dxfId="1808" priority="1814">
      <formula>$F$14&lt;$D$12</formula>
    </cfRule>
  </conditionalFormatting>
  <conditionalFormatting sqref="L15">
    <cfRule type="expression" dxfId="1807" priority="1813">
      <formula>$F$14&lt;$D$12</formula>
    </cfRule>
  </conditionalFormatting>
  <conditionalFormatting sqref="L15">
    <cfRule type="expression" dxfId="1806" priority="1812">
      <formula>$F$14&lt;$D$12</formula>
    </cfRule>
  </conditionalFormatting>
  <conditionalFormatting sqref="L15">
    <cfRule type="expression" dxfId="1805" priority="1811">
      <formula>$F$14&lt;$D$12</formula>
    </cfRule>
  </conditionalFormatting>
  <conditionalFormatting sqref="L15">
    <cfRule type="expression" dxfId="1804" priority="1810" stopIfTrue="1">
      <formula>$F$20&lt;$D$18</formula>
    </cfRule>
  </conditionalFormatting>
  <conditionalFormatting sqref="L18">
    <cfRule type="expression" dxfId="1803" priority="1809" stopIfTrue="1">
      <formula>$F$23&lt;$D$21</formula>
    </cfRule>
  </conditionalFormatting>
  <conditionalFormatting sqref="L18">
    <cfRule type="expression" dxfId="1802" priority="1808" stopIfTrue="1">
      <formula>$F$27&lt;$D$25</formula>
    </cfRule>
  </conditionalFormatting>
  <conditionalFormatting sqref="L25">
    <cfRule type="expression" dxfId="1801" priority="1807" stopIfTrue="1">
      <formula>$F$23&lt;$D$21</formula>
    </cfRule>
  </conditionalFormatting>
  <conditionalFormatting sqref="L28">
    <cfRule type="expression" dxfId="1800" priority="1806" stopIfTrue="1">
      <formula>$F$27&lt;$D$25</formula>
    </cfRule>
  </conditionalFormatting>
  <conditionalFormatting sqref="L28">
    <cfRule type="expression" dxfId="1799" priority="1805" stopIfTrue="1">
      <formula>$F$23&lt;$D$21</formula>
    </cfRule>
  </conditionalFormatting>
  <conditionalFormatting sqref="L28">
    <cfRule type="expression" dxfId="1798" priority="1804" stopIfTrue="1">
      <formula>$F$23&lt;$D$21</formula>
    </cfRule>
  </conditionalFormatting>
  <conditionalFormatting sqref="L31:L33">
    <cfRule type="expression" dxfId="1797" priority="1803" stopIfTrue="1">
      <formula>$F$30&lt;$D$28</formula>
    </cfRule>
  </conditionalFormatting>
  <conditionalFormatting sqref="L31">
    <cfRule type="expression" dxfId="1796" priority="1802" stopIfTrue="1">
      <formula>$F$27&lt;$D$25</formula>
    </cfRule>
  </conditionalFormatting>
  <conditionalFormatting sqref="L31">
    <cfRule type="expression" dxfId="1795" priority="1801" stopIfTrue="1">
      <formula>$F$23&lt;$D$21</formula>
    </cfRule>
  </conditionalFormatting>
  <conditionalFormatting sqref="L31">
    <cfRule type="expression" dxfId="1794" priority="1800" stopIfTrue="1">
      <formula>$F$23&lt;$D$21</formula>
    </cfRule>
  </conditionalFormatting>
  <conditionalFormatting sqref="L34:L36">
    <cfRule type="expression" dxfId="1793" priority="1799" stopIfTrue="1">
      <formula>$F$33&lt;$D$31</formula>
    </cfRule>
  </conditionalFormatting>
  <conditionalFormatting sqref="L34:L36">
    <cfRule type="expression" dxfId="1792" priority="1798" stopIfTrue="1">
      <formula>$F$30&lt;$D$28</formula>
    </cfRule>
  </conditionalFormatting>
  <conditionalFormatting sqref="L34">
    <cfRule type="expression" dxfId="1791" priority="1797" stopIfTrue="1">
      <formula>$F$27&lt;$D$25</formula>
    </cfRule>
  </conditionalFormatting>
  <conditionalFormatting sqref="L34">
    <cfRule type="expression" dxfId="1790" priority="1796" stopIfTrue="1">
      <formula>$F$23&lt;$D$21</formula>
    </cfRule>
  </conditionalFormatting>
  <conditionalFormatting sqref="L34">
    <cfRule type="expression" dxfId="1789" priority="1795" stopIfTrue="1">
      <formula>$F$23&lt;$D$21</formula>
    </cfRule>
  </conditionalFormatting>
  <conditionalFormatting sqref="L37:L39">
    <cfRule type="expression" dxfId="1788" priority="1794" stopIfTrue="1">
      <formula>$F$36&lt;$D$34</formula>
    </cfRule>
  </conditionalFormatting>
  <conditionalFormatting sqref="L37:L39">
    <cfRule type="expression" dxfId="1787" priority="1793" stopIfTrue="1">
      <formula>$F$33&lt;$D$31</formula>
    </cfRule>
  </conditionalFormatting>
  <conditionalFormatting sqref="L37:L39">
    <cfRule type="expression" dxfId="1786" priority="1792" stopIfTrue="1">
      <formula>$F$30&lt;$D$28</formula>
    </cfRule>
  </conditionalFormatting>
  <conditionalFormatting sqref="L37">
    <cfRule type="expression" dxfId="1785" priority="1791" stopIfTrue="1">
      <formula>$F$27&lt;$D$25</formula>
    </cfRule>
  </conditionalFormatting>
  <conditionalFormatting sqref="L37">
    <cfRule type="expression" dxfId="1784" priority="1790" stopIfTrue="1">
      <formula>$F$23&lt;$D$21</formula>
    </cfRule>
  </conditionalFormatting>
  <conditionalFormatting sqref="L37">
    <cfRule type="expression" dxfId="1783" priority="1789" stopIfTrue="1">
      <formula>$F$23&lt;$D$21</formula>
    </cfRule>
  </conditionalFormatting>
  <conditionalFormatting sqref="L37:L39">
    <cfRule type="expression" dxfId="1782" priority="1788" stopIfTrue="1">
      <formula>$F$36&lt;$D$34</formula>
    </cfRule>
  </conditionalFormatting>
  <conditionalFormatting sqref="L37:L39">
    <cfRule type="expression" dxfId="1781" priority="1787" stopIfTrue="1">
      <formula>$F$33&lt;$D$31</formula>
    </cfRule>
  </conditionalFormatting>
  <conditionalFormatting sqref="L37:L39">
    <cfRule type="expression" dxfId="1780" priority="1786" stopIfTrue="1">
      <formula>$F$30&lt;$D$28</formula>
    </cfRule>
  </conditionalFormatting>
  <conditionalFormatting sqref="L37">
    <cfRule type="expression" dxfId="1779" priority="1785" stopIfTrue="1">
      <formula>$F$27&lt;$D$25</formula>
    </cfRule>
  </conditionalFormatting>
  <conditionalFormatting sqref="L37">
    <cfRule type="expression" dxfId="1778" priority="1784" stopIfTrue="1">
      <formula>$F$23&lt;$D$21</formula>
    </cfRule>
  </conditionalFormatting>
  <conditionalFormatting sqref="L37">
    <cfRule type="expression" dxfId="1777" priority="1783" stopIfTrue="1">
      <formula>$F$23&lt;$D$21</formula>
    </cfRule>
  </conditionalFormatting>
  <conditionalFormatting sqref="L37:L39">
    <cfRule type="expression" dxfId="1776" priority="1782" stopIfTrue="1">
      <formula>$F$36&lt;$D$34</formula>
    </cfRule>
  </conditionalFormatting>
  <conditionalFormatting sqref="L37:L39">
    <cfRule type="expression" dxfId="1775" priority="1781" stopIfTrue="1">
      <formula>$F$33&lt;$D$31</formula>
    </cfRule>
  </conditionalFormatting>
  <conditionalFormatting sqref="L37:L39">
    <cfRule type="expression" dxfId="1774" priority="1780" stopIfTrue="1">
      <formula>$F$30&lt;$D$28</formula>
    </cfRule>
  </conditionalFormatting>
  <conditionalFormatting sqref="L37">
    <cfRule type="expression" dxfId="1773" priority="1779" stopIfTrue="1">
      <formula>$F$27&lt;$D$25</formula>
    </cfRule>
  </conditionalFormatting>
  <conditionalFormatting sqref="L37">
    <cfRule type="expression" dxfId="1772" priority="1778" stopIfTrue="1">
      <formula>$F$23&lt;$D$21</formula>
    </cfRule>
  </conditionalFormatting>
  <conditionalFormatting sqref="L37">
    <cfRule type="expression" dxfId="1771" priority="1777" stopIfTrue="1">
      <formula>$F$23&lt;$D$21</formula>
    </cfRule>
  </conditionalFormatting>
  <conditionalFormatting sqref="L37:L39">
    <cfRule type="expression" dxfId="1770" priority="1776" stopIfTrue="1">
      <formula>$F$36&lt;$D$34</formula>
    </cfRule>
  </conditionalFormatting>
  <conditionalFormatting sqref="L37:L39">
    <cfRule type="expression" dxfId="1769" priority="1775" stopIfTrue="1">
      <formula>$F$33&lt;$D$31</formula>
    </cfRule>
  </conditionalFormatting>
  <conditionalFormatting sqref="L37:L39">
    <cfRule type="expression" dxfId="1768" priority="1774" stopIfTrue="1">
      <formula>$F$30&lt;$D$28</formula>
    </cfRule>
  </conditionalFormatting>
  <conditionalFormatting sqref="L37">
    <cfRule type="expression" dxfId="1767" priority="1773" stopIfTrue="1">
      <formula>$F$27&lt;$D$25</formula>
    </cfRule>
  </conditionalFormatting>
  <conditionalFormatting sqref="L37">
    <cfRule type="expression" dxfId="1766" priority="1772" stopIfTrue="1">
      <formula>$F$23&lt;$D$21</formula>
    </cfRule>
  </conditionalFormatting>
  <conditionalFormatting sqref="L37">
    <cfRule type="expression" dxfId="1765" priority="1771" stopIfTrue="1">
      <formula>$F$23&lt;$D$21</formula>
    </cfRule>
  </conditionalFormatting>
  <conditionalFormatting sqref="L37:L39">
    <cfRule type="expression" dxfId="1764" priority="1770" stopIfTrue="1">
      <formula>$F$36&lt;$D$34</formula>
    </cfRule>
  </conditionalFormatting>
  <conditionalFormatting sqref="L37:L39">
    <cfRule type="expression" dxfId="1763" priority="1769" stopIfTrue="1">
      <formula>$F$33&lt;$D$31</formula>
    </cfRule>
  </conditionalFormatting>
  <conditionalFormatting sqref="L37:L39">
    <cfRule type="expression" dxfId="1762" priority="1768" stopIfTrue="1">
      <formula>$F$30&lt;$D$28</formula>
    </cfRule>
  </conditionalFormatting>
  <conditionalFormatting sqref="L37">
    <cfRule type="expression" dxfId="1761" priority="1767" stopIfTrue="1">
      <formula>$F$27&lt;$D$25</formula>
    </cfRule>
  </conditionalFormatting>
  <conditionalFormatting sqref="L37">
    <cfRule type="expression" dxfId="1760" priority="1766" stopIfTrue="1">
      <formula>$F$23&lt;$D$21</formula>
    </cfRule>
  </conditionalFormatting>
  <conditionalFormatting sqref="L37">
    <cfRule type="expression" dxfId="1759" priority="1765" stopIfTrue="1">
      <formula>$F$23&lt;$D$21</formula>
    </cfRule>
  </conditionalFormatting>
  <conditionalFormatting sqref="L40:L42">
    <cfRule type="expression" dxfId="1758" priority="1764" stopIfTrue="1">
      <formula>$F$39&lt;$D$37</formula>
    </cfRule>
  </conditionalFormatting>
  <conditionalFormatting sqref="L40:L42">
    <cfRule type="expression" dxfId="1757" priority="1763" stopIfTrue="1">
      <formula>$F$36&lt;$D$34</formula>
    </cfRule>
  </conditionalFormatting>
  <conditionalFormatting sqref="L40:L42">
    <cfRule type="expression" dxfId="1756" priority="1762" stopIfTrue="1">
      <formula>$F$33&lt;$D$31</formula>
    </cfRule>
  </conditionalFormatting>
  <conditionalFormatting sqref="L40:L42">
    <cfRule type="expression" dxfId="1755" priority="1761" stopIfTrue="1">
      <formula>$F$30&lt;$D$28</formula>
    </cfRule>
  </conditionalFormatting>
  <conditionalFormatting sqref="L40">
    <cfRule type="expression" dxfId="1754" priority="1760" stopIfTrue="1">
      <formula>$F$27&lt;$D$25</formula>
    </cfRule>
  </conditionalFormatting>
  <conditionalFormatting sqref="L40">
    <cfRule type="expression" dxfId="1753" priority="1759" stopIfTrue="1">
      <formula>$F$23&lt;$D$21</formula>
    </cfRule>
  </conditionalFormatting>
  <conditionalFormatting sqref="L40">
    <cfRule type="expression" dxfId="1752" priority="1758" stopIfTrue="1">
      <formula>$F$23&lt;$D$21</formula>
    </cfRule>
  </conditionalFormatting>
  <conditionalFormatting sqref="L40:L42">
    <cfRule type="expression" dxfId="1751" priority="1757" stopIfTrue="1">
      <formula>$F$36&lt;$D$34</formula>
    </cfRule>
  </conditionalFormatting>
  <conditionalFormatting sqref="L40:L42">
    <cfRule type="expression" dxfId="1750" priority="1756" stopIfTrue="1">
      <formula>$F$33&lt;$D$31</formula>
    </cfRule>
  </conditionalFormatting>
  <conditionalFormatting sqref="L40:L42">
    <cfRule type="expression" dxfId="1749" priority="1755" stopIfTrue="1">
      <formula>$F$30&lt;$D$28</formula>
    </cfRule>
  </conditionalFormatting>
  <conditionalFormatting sqref="L40">
    <cfRule type="expression" dxfId="1748" priority="1754" stopIfTrue="1">
      <formula>$F$27&lt;$D$25</formula>
    </cfRule>
  </conditionalFormatting>
  <conditionalFormatting sqref="L40">
    <cfRule type="expression" dxfId="1747" priority="1753" stopIfTrue="1">
      <formula>$F$23&lt;$D$21</formula>
    </cfRule>
  </conditionalFormatting>
  <conditionalFormatting sqref="L40">
    <cfRule type="expression" dxfId="1746" priority="1752" stopIfTrue="1">
      <formula>$F$23&lt;$D$21</formula>
    </cfRule>
  </conditionalFormatting>
  <conditionalFormatting sqref="L40:L42">
    <cfRule type="expression" dxfId="1745" priority="1751" stopIfTrue="1">
      <formula>$F$36&lt;$D$34</formula>
    </cfRule>
  </conditionalFormatting>
  <conditionalFormatting sqref="L40:L42">
    <cfRule type="expression" dxfId="1744" priority="1750" stopIfTrue="1">
      <formula>$F$33&lt;$D$31</formula>
    </cfRule>
  </conditionalFormatting>
  <conditionalFormatting sqref="L40:L42">
    <cfRule type="expression" dxfId="1743" priority="1749" stopIfTrue="1">
      <formula>$F$30&lt;$D$28</formula>
    </cfRule>
  </conditionalFormatting>
  <conditionalFormatting sqref="L40">
    <cfRule type="expression" dxfId="1742" priority="1748" stopIfTrue="1">
      <formula>$F$27&lt;$D$25</formula>
    </cfRule>
  </conditionalFormatting>
  <conditionalFormatting sqref="L40">
    <cfRule type="expression" dxfId="1741" priority="1747" stopIfTrue="1">
      <formula>$F$23&lt;$D$21</formula>
    </cfRule>
  </conditionalFormatting>
  <conditionalFormatting sqref="L40">
    <cfRule type="expression" dxfId="1740" priority="1746" stopIfTrue="1">
      <formula>$F$23&lt;$D$21</formula>
    </cfRule>
  </conditionalFormatting>
  <conditionalFormatting sqref="L40:L42">
    <cfRule type="expression" dxfId="1739" priority="1745" stopIfTrue="1">
      <formula>$F$36&lt;$D$34</formula>
    </cfRule>
  </conditionalFormatting>
  <conditionalFormatting sqref="L40:L42">
    <cfRule type="expression" dxfId="1738" priority="1744" stopIfTrue="1">
      <formula>$F$33&lt;$D$31</formula>
    </cfRule>
  </conditionalFormatting>
  <conditionalFormatting sqref="L40:L42">
    <cfRule type="expression" dxfId="1737" priority="1743" stopIfTrue="1">
      <formula>$F$30&lt;$D$28</formula>
    </cfRule>
  </conditionalFormatting>
  <conditionalFormatting sqref="L40">
    <cfRule type="expression" dxfId="1736" priority="1742" stopIfTrue="1">
      <formula>$F$27&lt;$D$25</formula>
    </cfRule>
  </conditionalFormatting>
  <conditionalFormatting sqref="L40">
    <cfRule type="expression" dxfId="1735" priority="1741" stopIfTrue="1">
      <formula>$F$23&lt;$D$21</formula>
    </cfRule>
  </conditionalFormatting>
  <conditionalFormatting sqref="L40">
    <cfRule type="expression" dxfId="1734" priority="1740" stopIfTrue="1">
      <formula>$F$23&lt;$D$21</formula>
    </cfRule>
  </conditionalFormatting>
  <conditionalFormatting sqref="L40:L42">
    <cfRule type="expression" dxfId="1733" priority="1739" stopIfTrue="1">
      <formula>$F$36&lt;$D$34</formula>
    </cfRule>
  </conditionalFormatting>
  <conditionalFormatting sqref="L40:L42">
    <cfRule type="expression" dxfId="1732" priority="1738" stopIfTrue="1">
      <formula>$F$33&lt;$D$31</formula>
    </cfRule>
  </conditionalFormatting>
  <conditionalFormatting sqref="L40:L42">
    <cfRule type="expression" dxfId="1731" priority="1737" stopIfTrue="1">
      <formula>$F$30&lt;$D$28</formula>
    </cfRule>
  </conditionalFormatting>
  <conditionalFormatting sqref="L40">
    <cfRule type="expression" dxfId="1730" priority="1736" stopIfTrue="1">
      <formula>$F$27&lt;$D$25</formula>
    </cfRule>
  </conditionalFormatting>
  <conditionalFormatting sqref="L40">
    <cfRule type="expression" dxfId="1729" priority="1735" stopIfTrue="1">
      <formula>$F$23&lt;$D$21</formula>
    </cfRule>
  </conditionalFormatting>
  <conditionalFormatting sqref="L40">
    <cfRule type="expression" dxfId="1728" priority="1734" stopIfTrue="1">
      <formula>$F$23&lt;$D$21</formula>
    </cfRule>
  </conditionalFormatting>
  <conditionalFormatting sqref="L48:L50">
    <cfRule type="expression" dxfId="1727" priority="1733" stopIfTrue="1">
      <formula>$F$42&lt;$D$40</formula>
    </cfRule>
  </conditionalFormatting>
  <conditionalFormatting sqref="L48:L50">
    <cfRule type="expression" dxfId="1726" priority="1732" stopIfTrue="1">
      <formula>$F$39&lt;$D$37</formula>
    </cfRule>
  </conditionalFormatting>
  <conditionalFormatting sqref="L48:L50">
    <cfRule type="expression" dxfId="1725" priority="1731" stopIfTrue="1">
      <formula>$F$36&lt;$D$34</formula>
    </cfRule>
  </conditionalFormatting>
  <conditionalFormatting sqref="L48:L50">
    <cfRule type="expression" dxfId="1724" priority="1730" stopIfTrue="1">
      <formula>$F$33&lt;$D$31</formula>
    </cfRule>
  </conditionalFormatting>
  <conditionalFormatting sqref="L48:L50">
    <cfRule type="expression" dxfId="1723" priority="1729" stopIfTrue="1">
      <formula>$F$30&lt;$D$28</formula>
    </cfRule>
  </conditionalFormatting>
  <conditionalFormatting sqref="L48">
    <cfRule type="expression" dxfId="1722" priority="1728" stopIfTrue="1">
      <formula>$F$27&lt;$D$25</formula>
    </cfRule>
  </conditionalFormatting>
  <conditionalFormatting sqref="L48">
    <cfRule type="expression" dxfId="1721" priority="1727" stopIfTrue="1">
      <formula>$F$23&lt;$D$21</formula>
    </cfRule>
  </conditionalFormatting>
  <conditionalFormatting sqref="L48">
    <cfRule type="expression" dxfId="1720" priority="1726" stopIfTrue="1">
      <formula>$F$23&lt;$D$21</formula>
    </cfRule>
  </conditionalFormatting>
  <conditionalFormatting sqref="L48:L50">
    <cfRule type="expression" dxfId="1719" priority="1725" stopIfTrue="1">
      <formula>$F$36&lt;$D$34</formula>
    </cfRule>
  </conditionalFormatting>
  <conditionalFormatting sqref="L48:L50">
    <cfRule type="expression" dxfId="1718" priority="1724" stopIfTrue="1">
      <formula>$F$33&lt;$D$31</formula>
    </cfRule>
  </conditionalFormatting>
  <conditionalFormatting sqref="L48:L50">
    <cfRule type="expression" dxfId="1717" priority="1723" stopIfTrue="1">
      <formula>$F$30&lt;$D$28</formula>
    </cfRule>
  </conditionalFormatting>
  <conditionalFormatting sqref="L48">
    <cfRule type="expression" dxfId="1716" priority="1722" stopIfTrue="1">
      <formula>$F$27&lt;$D$25</formula>
    </cfRule>
  </conditionalFormatting>
  <conditionalFormatting sqref="L48">
    <cfRule type="expression" dxfId="1715" priority="1721" stopIfTrue="1">
      <formula>$F$23&lt;$D$21</formula>
    </cfRule>
  </conditionalFormatting>
  <conditionalFormatting sqref="L48">
    <cfRule type="expression" dxfId="1714" priority="1720" stopIfTrue="1">
      <formula>$F$23&lt;$D$21</formula>
    </cfRule>
  </conditionalFormatting>
  <conditionalFormatting sqref="L48:L50">
    <cfRule type="expression" dxfId="1713" priority="1719" stopIfTrue="1">
      <formula>$F$36&lt;$D$34</formula>
    </cfRule>
  </conditionalFormatting>
  <conditionalFormatting sqref="L48:L50">
    <cfRule type="expression" dxfId="1712" priority="1718" stopIfTrue="1">
      <formula>$F$33&lt;$D$31</formula>
    </cfRule>
  </conditionalFormatting>
  <conditionalFormatting sqref="L48:L50">
    <cfRule type="expression" dxfId="1711" priority="1717" stopIfTrue="1">
      <formula>$F$30&lt;$D$28</formula>
    </cfRule>
  </conditionalFormatting>
  <conditionalFormatting sqref="L48">
    <cfRule type="expression" dxfId="1710" priority="1716" stopIfTrue="1">
      <formula>$F$27&lt;$D$25</formula>
    </cfRule>
  </conditionalFormatting>
  <conditionalFormatting sqref="L48">
    <cfRule type="expression" dxfId="1709" priority="1715" stopIfTrue="1">
      <formula>$F$23&lt;$D$21</formula>
    </cfRule>
  </conditionalFormatting>
  <conditionalFormatting sqref="L48">
    <cfRule type="expression" dxfId="1708" priority="1714" stopIfTrue="1">
      <formula>$F$23&lt;$D$21</formula>
    </cfRule>
  </conditionalFormatting>
  <conditionalFormatting sqref="L48:L50">
    <cfRule type="expression" dxfId="1707" priority="1713" stopIfTrue="1">
      <formula>$F$36&lt;$D$34</formula>
    </cfRule>
  </conditionalFormatting>
  <conditionalFormatting sqref="L48:L50">
    <cfRule type="expression" dxfId="1706" priority="1712" stopIfTrue="1">
      <formula>$F$33&lt;$D$31</formula>
    </cfRule>
  </conditionalFormatting>
  <conditionalFormatting sqref="L48:L50">
    <cfRule type="expression" dxfId="1705" priority="1711" stopIfTrue="1">
      <formula>$F$30&lt;$D$28</formula>
    </cfRule>
  </conditionalFormatting>
  <conditionalFormatting sqref="L48">
    <cfRule type="expression" dxfId="1704" priority="1710" stopIfTrue="1">
      <formula>$F$27&lt;$D$25</formula>
    </cfRule>
  </conditionalFormatting>
  <conditionalFormatting sqref="L48">
    <cfRule type="expression" dxfId="1703" priority="1709" stopIfTrue="1">
      <formula>$F$23&lt;$D$21</formula>
    </cfRule>
  </conditionalFormatting>
  <conditionalFormatting sqref="L48">
    <cfRule type="expression" dxfId="1702" priority="1708" stopIfTrue="1">
      <formula>$F$23&lt;$D$21</formula>
    </cfRule>
  </conditionalFormatting>
  <conditionalFormatting sqref="L48:L50">
    <cfRule type="expression" dxfId="1701" priority="1707" stopIfTrue="1">
      <formula>$F$36&lt;$D$34</formula>
    </cfRule>
  </conditionalFormatting>
  <conditionalFormatting sqref="L48:L50">
    <cfRule type="expression" dxfId="1700" priority="1706" stopIfTrue="1">
      <formula>$F$33&lt;$D$31</formula>
    </cfRule>
  </conditionalFormatting>
  <conditionalFormatting sqref="L48:L50">
    <cfRule type="expression" dxfId="1699" priority="1705" stopIfTrue="1">
      <formula>$F$30&lt;$D$28</formula>
    </cfRule>
  </conditionalFormatting>
  <conditionalFormatting sqref="L48">
    <cfRule type="expression" dxfId="1698" priority="1704" stopIfTrue="1">
      <formula>$F$27&lt;$D$25</formula>
    </cfRule>
  </conditionalFormatting>
  <conditionalFormatting sqref="L48">
    <cfRule type="expression" dxfId="1697" priority="1703" stopIfTrue="1">
      <formula>$F$23&lt;$D$21</formula>
    </cfRule>
  </conditionalFormatting>
  <conditionalFormatting sqref="L48">
    <cfRule type="expression" dxfId="1696" priority="1702" stopIfTrue="1">
      <formula>$F$23&lt;$D$21</formula>
    </cfRule>
  </conditionalFormatting>
  <conditionalFormatting sqref="L51:L53">
    <cfRule type="expression" dxfId="1695" priority="1701" stopIfTrue="1">
      <formula>$F$50&lt;$D$48</formula>
    </cfRule>
  </conditionalFormatting>
  <conditionalFormatting sqref="L51:L53">
    <cfRule type="expression" dxfId="1694" priority="1700" stopIfTrue="1">
      <formula>$F$42&lt;$D$40</formula>
    </cfRule>
  </conditionalFormatting>
  <conditionalFormatting sqref="L51:L53">
    <cfRule type="expression" dxfId="1693" priority="1699" stopIfTrue="1">
      <formula>$F$39&lt;$D$37</formula>
    </cfRule>
  </conditionalFormatting>
  <conditionalFormatting sqref="L51:L53">
    <cfRule type="expression" dxfId="1692" priority="1698" stopIfTrue="1">
      <formula>$F$36&lt;$D$34</formula>
    </cfRule>
  </conditionalFormatting>
  <conditionalFormatting sqref="L51:L53">
    <cfRule type="expression" dxfId="1691" priority="1697" stopIfTrue="1">
      <formula>$F$33&lt;$D$31</formula>
    </cfRule>
  </conditionalFormatting>
  <conditionalFormatting sqref="L51:L53">
    <cfRule type="expression" dxfId="1690" priority="1696" stopIfTrue="1">
      <formula>$F$30&lt;$D$28</formula>
    </cfRule>
  </conditionalFormatting>
  <conditionalFormatting sqref="L51">
    <cfRule type="expression" dxfId="1689" priority="1695" stopIfTrue="1">
      <formula>$F$27&lt;$D$25</formula>
    </cfRule>
  </conditionalFormatting>
  <conditionalFormatting sqref="L51">
    <cfRule type="expression" dxfId="1688" priority="1694" stopIfTrue="1">
      <formula>$F$23&lt;$D$21</formula>
    </cfRule>
  </conditionalFormatting>
  <conditionalFormatting sqref="L51">
    <cfRule type="expression" dxfId="1687" priority="1693" stopIfTrue="1">
      <formula>$F$23&lt;$D$21</formula>
    </cfRule>
  </conditionalFormatting>
  <conditionalFormatting sqref="L51:L53">
    <cfRule type="expression" dxfId="1686" priority="1692" stopIfTrue="1">
      <formula>$F$36&lt;$D$34</formula>
    </cfRule>
  </conditionalFormatting>
  <conditionalFormatting sqref="L51:L53">
    <cfRule type="expression" dxfId="1685" priority="1691" stopIfTrue="1">
      <formula>$F$33&lt;$D$31</formula>
    </cfRule>
  </conditionalFormatting>
  <conditionalFormatting sqref="L51:L53">
    <cfRule type="expression" dxfId="1684" priority="1690" stopIfTrue="1">
      <formula>$F$30&lt;$D$28</formula>
    </cfRule>
  </conditionalFormatting>
  <conditionalFormatting sqref="L51">
    <cfRule type="expression" dxfId="1683" priority="1689" stopIfTrue="1">
      <formula>$F$27&lt;$D$25</formula>
    </cfRule>
  </conditionalFormatting>
  <conditionalFormatting sqref="L51">
    <cfRule type="expression" dxfId="1682" priority="1688" stopIfTrue="1">
      <formula>$F$23&lt;$D$21</formula>
    </cfRule>
  </conditionalFormatting>
  <conditionalFormatting sqref="L51">
    <cfRule type="expression" dxfId="1681" priority="1687" stopIfTrue="1">
      <formula>$F$23&lt;$D$21</formula>
    </cfRule>
  </conditionalFormatting>
  <conditionalFormatting sqref="L51:L53">
    <cfRule type="expression" dxfId="1680" priority="1686" stopIfTrue="1">
      <formula>$F$36&lt;$D$34</formula>
    </cfRule>
  </conditionalFormatting>
  <conditionalFormatting sqref="L51:L53">
    <cfRule type="expression" dxfId="1679" priority="1685" stopIfTrue="1">
      <formula>$F$33&lt;$D$31</formula>
    </cfRule>
  </conditionalFormatting>
  <conditionalFormatting sqref="L51:L53">
    <cfRule type="expression" dxfId="1678" priority="1684" stopIfTrue="1">
      <formula>$F$30&lt;$D$28</formula>
    </cfRule>
  </conditionalFormatting>
  <conditionalFormatting sqref="L51">
    <cfRule type="expression" dxfId="1677" priority="1683" stopIfTrue="1">
      <formula>$F$27&lt;$D$25</formula>
    </cfRule>
  </conditionalFormatting>
  <conditionalFormatting sqref="L51">
    <cfRule type="expression" dxfId="1676" priority="1682" stopIfTrue="1">
      <formula>$F$23&lt;$D$21</formula>
    </cfRule>
  </conditionalFormatting>
  <conditionalFormatting sqref="L51">
    <cfRule type="expression" dxfId="1675" priority="1681" stopIfTrue="1">
      <formula>$F$23&lt;$D$21</formula>
    </cfRule>
  </conditionalFormatting>
  <conditionalFormatting sqref="L51:L53">
    <cfRule type="expression" dxfId="1674" priority="1680" stopIfTrue="1">
      <formula>$F$36&lt;$D$34</formula>
    </cfRule>
  </conditionalFormatting>
  <conditionalFormatting sqref="L51:L53">
    <cfRule type="expression" dxfId="1673" priority="1679" stopIfTrue="1">
      <formula>$F$33&lt;$D$31</formula>
    </cfRule>
  </conditionalFormatting>
  <conditionalFormatting sqref="L51:L53">
    <cfRule type="expression" dxfId="1672" priority="1678" stopIfTrue="1">
      <formula>$F$30&lt;$D$28</formula>
    </cfRule>
  </conditionalFormatting>
  <conditionalFormatting sqref="L51">
    <cfRule type="expression" dxfId="1671" priority="1677" stopIfTrue="1">
      <formula>$F$27&lt;$D$25</formula>
    </cfRule>
  </conditionalFormatting>
  <conditionalFormatting sqref="L51">
    <cfRule type="expression" dxfId="1670" priority="1676" stopIfTrue="1">
      <formula>$F$23&lt;$D$21</formula>
    </cfRule>
  </conditionalFormatting>
  <conditionalFormatting sqref="L51">
    <cfRule type="expression" dxfId="1669" priority="1675" stopIfTrue="1">
      <formula>$F$23&lt;$D$21</formula>
    </cfRule>
  </conditionalFormatting>
  <conditionalFormatting sqref="L51:L53">
    <cfRule type="expression" dxfId="1668" priority="1674" stopIfTrue="1">
      <formula>$F$36&lt;$D$34</formula>
    </cfRule>
  </conditionalFormatting>
  <conditionalFormatting sqref="L51:L53">
    <cfRule type="expression" dxfId="1667" priority="1673" stopIfTrue="1">
      <formula>$F$33&lt;$D$31</formula>
    </cfRule>
  </conditionalFormatting>
  <conditionalFormatting sqref="L51:L53">
    <cfRule type="expression" dxfId="1666" priority="1672" stopIfTrue="1">
      <formula>$F$30&lt;$D$28</formula>
    </cfRule>
  </conditionalFormatting>
  <conditionalFormatting sqref="L51">
    <cfRule type="expression" dxfId="1665" priority="1671" stopIfTrue="1">
      <formula>$F$27&lt;$D$25</formula>
    </cfRule>
  </conditionalFormatting>
  <conditionalFormatting sqref="L51">
    <cfRule type="expression" dxfId="1664" priority="1670" stopIfTrue="1">
      <formula>$F$23&lt;$D$21</formula>
    </cfRule>
  </conditionalFormatting>
  <conditionalFormatting sqref="L51">
    <cfRule type="expression" dxfId="1663" priority="1669" stopIfTrue="1">
      <formula>$F$23&lt;$D$21</formula>
    </cfRule>
  </conditionalFormatting>
  <conditionalFormatting sqref="L54:L56">
    <cfRule type="expression" dxfId="1662" priority="1668" stopIfTrue="1">
      <formula>$F$53&lt;$D$51</formula>
    </cfRule>
  </conditionalFormatting>
  <conditionalFormatting sqref="L54:L56">
    <cfRule type="expression" dxfId="1661" priority="1667" stopIfTrue="1">
      <formula>$F$50&lt;$D$48</formula>
    </cfRule>
  </conditionalFormatting>
  <conditionalFormatting sqref="L54:L56">
    <cfRule type="expression" dxfId="1660" priority="1666" stopIfTrue="1">
      <formula>$F$42&lt;$D$40</formula>
    </cfRule>
  </conditionalFormatting>
  <conditionalFormatting sqref="L54:L56">
    <cfRule type="expression" dxfId="1659" priority="1665" stopIfTrue="1">
      <formula>$F$39&lt;$D$37</formula>
    </cfRule>
  </conditionalFormatting>
  <conditionalFormatting sqref="L54:L56">
    <cfRule type="expression" dxfId="1658" priority="1664" stopIfTrue="1">
      <formula>$F$36&lt;$D$34</formula>
    </cfRule>
  </conditionalFormatting>
  <conditionalFormatting sqref="L54:L56">
    <cfRule type="expression" dxfId="1657" priority="1663" stopIfTrue="1">
      <formula>$F$33&lt;$D$31</formula>
    </cfRule>
  </conditionalFormatting>
  <conditionalFormatting sqref="L54:L56">
    <cfRule type="expression" dxfId="1656" priority="1662" stopIfTrue="1">
      <formula>$F$30&lt;$D$28</formula>
    </cfRule>
  </conditionalFormatting>
  <conditionalFormatting sqref="L54">
    <cfRule type="expression" dxfId="1655" priority="1661" stopIfTrue="1">
      <formula>$F$27&lt;$D$25</formula>
    </cfRule>
  </conditionalFormatting>
  <conditionalFormatting sqref="L54">
    <cfRule type="expression" dxfId="1654" priority="1660" stopIfTrue="1">
      <formula>$F$23&lt;$D$21</formula>
    </cfRule>
  </conditionalFormatting>
  <conditionalFormatting sqref="L54">
    <cfRule type="expression" dxfId="1653" priority="1659" stopIfTrue="1">
      <formula>$F$23&lt;$D$21</formula>
    </cfRule>
  </conditionalFormatting>
  <conditionalFormatting sqref="L54:L56">
    <cfRule type="expression" dxfId="1652" priority="1658" stopIfTrue="1">
      <formula>$F$36&lt;$D$34</formula>
    </cfRule>
  </conditionalFormatting>
  <conditionalFormatting sqref="L54:L56">
    <cfRule type="expression" dxfId="1651" priority="1657" stopIfTrue="1">
      <formula>$F$33&lt;$D$31</formula>
    </cfRule>
  </conditionalFormatting>
  <conditionalFormatting sqref="L54:L56">
    <cfRule type="expression" dxfId="1650" priority="1656" stopIfTrue="1">
      <formula>$F$30&lt;$D$28</formula>
    </cfRule>
  </conditionalFormatting>
  <conditionalFormatting sqref="L54">
    <cfRule type="expression" dxfId="1649" priority="1655" stopIfTrue="1">
      <formula>$F$27&lt;$D$25</formula>
    </cfRule>
  </conditionalFormatting>
  <conditionalFormatting sqref="L54">
    <cfRule type="expression" dxfId="1648" priority="1654" stopIfTrue="1">
      <formula>$F$23&lt;$D$21</formula>
    </cfRule>
  </conditionalFormatting>
  <conditionalFormatting sqref="L54">
    <cfRule type="expression" dxfId="1647" priority="1653" stopIfTrue="1">
      <formula>$F$23&lt;$D$21</formula>
    </cfRule>
  </conditionalFormatting>
  <conditionalFormatting sqref="L54:L56">
    <cfRule type="expression" dxfId="1646" priority="1652" stopIfTrue="1">
      <formula>$F$36&lt;$D$34</formula>
    </cfRule>
  </conditionalFormatting>
  <conditionalFormatting sqref="L54:L56">
    <cfRule type="expression" dxfId="1645" priority="1651" stopIfTrue="1">
      <formula>$F$33&lt;$D$31</formula>
    </cfRule>
  </conditionalFormatting>
  <conditionalFormatting sqref="L54:L56">
    <cfRule type="expression" dxfId="1644" priority="1650" stopIfTrue="1">
      <formula>$F$30&lt;$D$28</formula>
    </cfRule>
  </conditionalFormatting>
  <conditionalFormatting sqref="L54">
    <cfRule type="expression" dxfId="1643" priority="1649" stopIfTrue="1">
      <formula>$F$27&lt;$D$25</formula>
    </cfRule>
  </conditionalFormatting>
  <conditionalFormatting sqref="L54">
    <cfRule type="expression" dxfId="1642" priority="1648" stopIfTrue="1">
      <formula>$F$23&lt;$D$21</formula>
    </cfRule>
  </conditionalFormatting>
  <conditionalFormatting sqref="L54">
    <cfRule type="expression" dxfId="1641" priority="1647" stopIfTrue="1">
      <formula>$F$23&lt;$D$21</formula>
    </cfRule>
  </conditionalFormatting>
  <conditionalFormatting sqref="L54:L56">
    <cfRule type="expression" dxfId="1640" priority="1646" stopIfTrue="1">
      <formula>$F$36&lt;$D$34</formula>
    </cfRule>
  </conditionalFormatting>
  <conditionalFormatting sqref="L54:L56">
    <cfRule type="expression" dxfId="1639" priority="1645" stopIfTrue="1">
      <formula>$F$33&lt;$D$31</formula>
    </cfRule>
  </conditionalFormatting>
  <conditionalFormatting sqref="L54:L56">
    <cfRule type="expression" dxfId="1638" priority="1644" stopIfTrue="1">
      <formula>$F$30&lt;$D$28</formula>
    </cfRule>
  </conditionalFormatting>
  <conditionalFormatting sqref="L54">
    <cfRule type="expression" dxfId="1637" priority="1643" stopIfTrue="1">
      <formula>$F$27&lt;$D$25</formula>
    </cfRule>
  </conditionalFormatting>
  <conditionalFormatting sqref="L54">
    <cfRule type="expression" dxfId="1636" priority="1642" stopIfTrue="1">
      <formula>$F$23&lt;$D$21</formula>
    </cfRule>
  </conditionalFormatting>
  <conditionalFormatting sqref="L54">
    <cfRule type="expression" dxfId="1635" priority="1641" stopIfTrue="1">
      <formula>$F$23&lt;$D$21</formula>
    </cfRule>
  </conditionalFormatting>
  <conditionalFormatting sqref="L54:L56">
    <cfRule type="expression" dxfId="1634" priority="1640" stopIfTrue="1">
      <formula>$F$36&lt;$D$34</formula>
    </cfRule>
  </conditionalFormatting>
  <conditionalFormatting sqref="L54:L56">
    <cfRule type="expression" dxfId="1633" priority="1639" stopIfTrue="1">
      <formula>$F$33&lt;$D$31</formula>
    </cfRule>
  </conditionalFormatting>
  <conditionalFormatting sqref="L54:L56">
    <cfRule type="expression" dxfId="1632" priority="1638" stopIfTrue="1">
      <formula>$F$30&lt;$D$28</formula>
    </cfRule>
  </conditionalFormatting>
  <conditionalFormatting sqref="L54">
    <cfRule type="expression" dxfId="1631" priority="1637" stopIfTrue="1">
      <formula>$F$27&lt;$D$25</formula>
    </cfRule>
  </conditionalFormatting>
  <conditionalFormatting sqref="L54">
    <cfRule type="expression" dxfId="1630" priority="1636" stopIfTrue="1">
      <formula>$F$23&lt;$D$21</formula>
    </cfRule>
  </conditionalFormatting>
  <conditionalFormatting sqref="L54">
    <cfRule type="expression" dxfId="1629" priority="1635" stopIfTrue="1">
      <formula>$F$23&lt;$D$21</formula>
    </cfRule>
  </conditionalFormatting>
  <conditionalFormatting sqref="L54:L56">
    <cfRule type="expression" dxfId="1628" priority="1634" stopIfTrue="1">
      <formula>$F$53&lt;$D$51</formula>
    </cfRule>
  </conditionalFormatting>
  <conditionalFormatting sqref="L54:L56">
    <cfRule type="expression" dxfId="1627" priority="1633" stopIfTrue="1">
      <formula>$F$50&lt;$D$48</formula>
    </cfRule>
  </conditionalFormatting>
  <conditionalFormatting sqref="L54:L56">
    <cfRule type="expression" dxfId="1626" priority="1632" stopIfTrue="1">
      <formula>$F$42&lt;$D$40</formula>
    </cfRule>
  </conditionalFormatting>
  <conditionalFormatting sqref="L54:L56">
    <cfRule type="expression" dxfId="1625" priority="1631" stopIfTrue="1">
      <formula>$F$39&lt;$D$37</formula>
    </cfRule>
  </conditionalFormatting>
  <conditionalFormatting sqref="L54:L56">
    <cfRule type="expression" dxfId="1624" priority="1630" stopIfTrue="1">
      <formula>$F$36&lt;$D$34</formula>
    </cfRule>
  </conditionalFormatting>
  <conditionalFormatting sqref="L54:L56">
    <cfRule type="expression" dxfId="1623" priority="1629" stopIfTrue="1">
      <formula>$F$33&lt;$D$31</formula>
    </cfRule>
  </conditionalFormatting>
  <conditionalFormatting sqref="L54:L56">
    <cfRule type="expression" dxfId="1622" priority="1628" stopIfTrue="1">
      <formula>$F$30&lt;$D$28</formula>
    </cfRule>
  </conditionalFormatting>
  <conditionalFormatting sqref="L54">
    <cfRule type="expression" dxfId="1621" priority="1627" stopIfTrue="1">
      <formula>$F$27&lt;$D$25</formula>
    </cfRule>
  </conditionalFormatting>
  <conditionalFormatting sqref="L54">
    <cfRule type="expression" dxfId="1620" priority="1626" stopIfTrue="1">
      <formula>$F$23&lt;$D$21</formula>
    </cfRule>
  </conditionalFormatting>
  <conditionalFormatting sqref="L54">
    <cfRule type="expression" dxfId="1619" priority="1625" stopIfTrue="1">
      <formula>$F$23&lt;$D$21</formula>
    </cfRule>
  </conditionalFormatting>
  <conditionalFormatting sqref="L54:L56">
    <cfRule type="expression" dxfId="1618" priority="1624" stopIfTrue="1">
      <formula>$F$36&lt;$D$34</formula>
    </cfRule>
  </conditionalFormatting>
  <conditionalFormatting sqref="L54:L56">
    <cfRule type="expression" dxfId="1617" priority="1623" stopIfTrue="1">
      <formula>$F$33&lt;$D$31</formula>
    </cfRule>
  </conditionalFormatting>
  <conditionalFormatting sqref="L54:L56">
    <cfRule type="expression" dxfId="1616" priority="1622" stopIfTrue="1">
      <formula>$F$30&lt;$D$28</formula>
    </cfRule>
  </conditionalFormatting>
  <conditionalFormatting sqref="L54">
    <cfRule type="expression" dxfId="1615" priority="1621" stopIfTrue="1">
      <formula>$F$27&lt;$D$25</formula>
    </cfRule>
  </conditionalFormatting>
  <conditionalFormatting sqref="L54">
    <cfRule type="expression" dxfId="1614" priority="1620" stopIfTrue="1">
      <formula>$F$23&lt;$D$21</formula>
    </cfRule>
  </conditionalFormatting>
  <conditionalFormatting sqref="L54">
    <cfRule type="expression" dxfId="1613" priority="1619" stopIfTrue="1">
      <formula>$F$23&lt;$D$21</formula>
    </cfRule>
  </conditionalFormatting>
  <conditionalFormatting sqref="L54:L56">
    <cfRule type="expression" dxfId="1612" priority="1618" stopIfTrue="1">
      <formula>$F$36&lt;$D$34</formula>
    </cfRule>
  </conditionalFormatting>
  <conditionalFormatting sqref="L54:L56">
    <cfRule type="expression" dxfId="1611" priority="1617" stopIfTrue="1">
      <formula>$F$33&lt;$D$31</formula>
    </cfRule>
  </conditionalFormatting>
  <conditionalFormatting sqref="L54:L56">
    <cfRule type="expression" dxfId="1610" priority="1616" stopIfTrue="1">
      <formula>$F$30&lt;$D$28</formula>
    </cfRule>
  </conditionalFormatting>
  <conditionalFormatting sqref="L54">
    <cfRule type="expression" dxfId="1609" priority="1615" stopIfTrue="1">
      <formula>$F$27&lt;$D$25</formula>
    </cfRule>
  </conditionalFormatting>
  <conditionalFormatting sqref="L54">
    <cfRule type="expression" dxfId="1608" priority="1614" stopIfTrue="1">
      <formula>$F$23&lt;$D$21</formula>
    </cfRule>
  </conditionalFormatting>
  <conditionalFormatting sqref="L54">
    <cfRule type="expression" dxfId="1607" priority="1613" stopIfTrue="1">
      <formula>$F$23&lt;$D$21</formula>
    </cfRule>
  </conditionalFormatting>
  <conditionalFormatting sqref="L54:L56">
    <cfRule type="expression" dxfId="1606" priority="1612" stopIfTrue="1">
      <formula>$F$36&lt;$D$34</formula>
    </cfRule>
  </conditionalFormatting>
  <conditionalFormatting sqref="L54:L56">
    <cfRule type="expression" dxfId="1605" priority="1611" stopIfTrue="1">
      <formula>$F$33&lt;$D$31</formula>
    </cfRule>
  </conditionalFormatting>
  <conditionalFormatting sqref="L54:L56">
    <cfRule type="expression" dxfId="1604" priority="1610" stopIfTrue="1">
      <formula>$F$30&lt;$D$28</formula>
    </cfRule>
  </conditionalFormatting>
  <conditionalFormatting sqref="L54">
    <cfRule type="expression" dxfId="1603" priority="1609" stopIfTrue="1">
      <formula>$F$27&lt;$D$25</formula>
    </cfRule>
  </conditionalFormatting>
  <conditionalFormatting sqref="L54">
    <cfRule type="expression" dxfId="1602" priority="1608" stopIfTrue="1">
      <formula>$F$23&lt;$D$21</formula>
    </cfRule>
  </conditionalFormatting>
  <conditionalFormatting sqref="L54">
    <cfRule type="expression" dxfId="1601" priority="1607" stopIfTrue="1">
      <formula>$F$23&lt;$D$21</formula>
    </cfRule>
  </conditionalFormatting>
  <conditionalFormatting sqref="L54:L56">
    <cfRule type="expression" dxfId="1600" priority="1606" stopIfTrue="1">
      <formula>$F$36&lt;$D$34</formula>
    </cfRule>
  </conditionalFormatting>
  <conditionalFormatting sqref="L54:L56">
    <cfRule type="expression" dxfId="1599" priority="1605" stopIfTrue="1">
      <formula>$F$33&lt;$D$31</formula>
    </cfRule>
  </conditionalFormatting>
  <conditionalFormatting sqref="L54:L56">
    <cfRule type="expression" dxfId="1598" priority="1604" stopIfTrue="1">
      <formula>$F$30&lt;$D$28</formula>
    </cfRule>
  </conditionalFormatting>
  <conditionalFormatting sqref="L54">
    <cfRule type="expression" dxfId="1597" priority="1603" stopIfTrue="1">
      <formula>$F$27&lt;$D$25</formula>
    </cfRule>
  </conditionalFormatting>
  <conditionalFormatting sqref="L54">
    <cfRule type="expression" dxfId="1596" priority="1602" stopIfTrue="1">
      <formula>$F$23&lt;$D$21</formula>
    </cfRule>
  </conditionalFormatting>
  <conditionalFormatting sqref="L54">
    <cfRule type="expression" dxfId="1595" priority="1601" stopIfTrue="1">
      <formula>$F$23&lt;$D$21</formula>
    </cfRule>
  </conditionalFormatting>
  <conditionalFormatting sqref="L54:L56">
    <cfRule type="expression" dxfId="1594" priority="1600" stopIfTrue="1">
      <formula>$F$53&lt;$D$51</formula>
    </cfRule>
  </conditionalFormatting>
  <conditionalFormatting sqref="L54:L56">
    <cfRule type="expression" dxfId="1593" priority="1599" stopIfTrue="1">
      <formula>$F$50&lt;$D$48</formula>
    </cfRule>
  </conditionalFormatting>
  <conditionalFormatting sqref="L54:L56">
    <cfRule type="expression" dxfId="1592" priority="1598" stopIfTrue="1">
      <formula>$F$42&lt;$D$40</formula>
    </cfRule>
  </conditionalFormatting>
  <conditionalFormatting sqref="L54:L56">
    <cfRule type="expression" dxfId="1591" priority="1597" stopIfTrue="1">
      <formula>$F$39&lt;$D$37</formula>
    </cfRule>
  </conditionalFormatting>
  <conditionalFormatting sqref="L54:L56">
    <cfRule type="expression" dxfId="1590" priority="1596" stopIfTrue="1">
      <formula>$F$36&lt;$D$34</formula>
    </cfRule>
  </conditionalFormatting>
  <conditionalFormatting sqref="L54:L56">
    <cfRule type="expression" dxfId="1589" priority="1595" stopIfTrue="1">
      <formula>$F$33&lt;$D$31</formula>
    </cfRule>
  </conditionalFormatting>
  <conditionalFormatting sqref="L54:L56">
    <cfRule type="expression" dxfId="1588" priority="1594" stopIfTrue="1">
      <formula>$F$30&lt;$D$28</formula>
    </cfRule>
  </conditionalFormatting>
  <conditionalFormatting sqref="L54">
    <cfRule type="expression" dxfId="1587" priority="1593" stopIfTrue="1">
      <formula>$F$27&lt;$D$25</formula>
    </cfRule>
  </conditionalFormatting>
  <conditionalFormatting sqref="L54">
    <cfRule type="expression" dxfId="1586" priority="1592" stopIfTrue="1">
      <formula>$F$23&lt;$D$21</formula>
    </cfRule>
  </conditionalFormatting>
  <conditionalFormatting sqref="L54">
    <cfRule type="expression" dxfId="1585" priority="1591" stopIfTrue="1">
      <formula>$F$23&lt;$D$21</formula>
    </cfRule>
  </conditionalFormatting>
  <conditionalFormatting sqref="L54:L56">
    <cfRule type="expression" dxfId="1584" priority="1590" stopIfTrue="1">
      <formula>$F$36&lt;$D$34</formula>
    </cfRule>
  </conditionalFormatting>
  <conditionalFormatting sqref="L54:L56">
    <cfRule type="expression" dxfId="1583" priority="1589" stopIfTrue="1">
      <formula>$F$33&lt;$D$31</formula>
    </cfRule>
  </conditionalFormatting>
  <conditionalFormatting sqref="L54:L56">
    <cfRule type="expression" dxfId="1582" priority="1588" stopIfTrue="1">
      <formula>$F$30&lt;$D$28</formula>
    </cfRule>
  </conditionalFormatting>
  <conditionalFormatting sqref="L54">
    <cfRule type="expression" dxfId="1581" priority="1587" stopIfTrue="1">
      <formula>$F$27&lt;$D$25</formula>
    </cfRule>
  </conditionalFormatting>
  <conditionalFormatting sqref="L54">
    <cfRule type="expression" dxfId="1580" priority="1586" stopIfTrue="1">
      <formula>$F$23&lt;$D$21</formula>
    </cfRule>
  </conditionalFormatting>
  <conditionalFormatting sqref="L54">
    <cfRule type="expression" dxfId="1579" priority="1585" stopIfTrue="1">
      <formula>$F$23&lt;$D$21</formula>
    </cfRule>
  </conditionalFormatting>
  <conditionalFormatting sqref="L54:L56">
    <cfRule type="expression" dxfId="1578" priority="1584" stopIfTrue="1">
      <formula>$F$36&lt;$D$34</formula>
    </cfRule>
  </conditionalFormatting>
  <conditionalFormatting sqref="L54:L56">
    <cfRule type="expression" dxfId="1577" priority="1583" stopIfTrue="1">
      <formula>$F$33&lt;$D$31</formula>
    </cfRule>
  </conditionalFormatting>
  <conditionalFormatting sqref="L54:L56">
    <cfRule type="expression" dxfId="1576" priority="1582" stopIfTrue="1">
      <formula>$F$30&lt;$D$28</formula>
    </cfRule>
  </conditionalFormatting>
  <conditionalFormatting sqref="L54">
    <cfRule type="expression" dxfId="1575" priority="1581" stopIfTrue="1">
      <formula>$F$27&lt;$D$25</formula>
    </cfRule>
  </conditionalFormatting>
  <conditionalFormatting sqref="L54">
    <cfRule type="expression" dxfId="1574" priority="1580" stopIfTrue="1">
      <formula>$F$23&lt;$D$21</formula>
    </cfRule>
  </conditionalFormatting>
  <conditionalFormatting sqref="L54">
    <cfRule type="expression" dxfId="1573" priority="1579" stopIfTrue="1">
      <formula>$F$23&lt;$D$21</formula>
    </cfRule>
  </conditionalFormatting>
  <conditionalFormatting sqref="L54:L56">
    <cfRule type="expression" dxfId="1572" priority="1578" stopIfTrue="1">
      <formula>$F$36&lt;$D$34</formula>
    </cfRule>
  </conditionalFormatting>
  <conditionalFormatting sqref="L54:L56">
    <cfRule type="expression" dxfId="1571" priority="1577" stopIfTrue="1">
      <formula>$F$33&lt;$D$31</formula>
    </cfRule>
  </conditionalFormatting>
  <conditionalFormatting sqref="L54:L56">
    <cfRule type="expression" dxfId="1570" priority="1576" stopIfTrue="1">
      <formula>$F$30&lt;$D$28</formula>
    </cfRule>
  </conditionalFormatting>
  <conditionalFormatting sqref="L54">
    <cfRule type="expression" dxfId="1569" priority="1575" stopIfTrue="1">
      <formula>$F$27&lt;$D$25</formula>
    </cfRule>
  </conditionalFormatting>
  <conditionalFormatting sqref="L54">
    <cfRule type="expression" dxfId="1568" priority="1574" stopIfTrue="1">
      <formula>$F$23&lt;$D$21</formula>
    </cfRule>
  </conditionalFormatting>
  <conditionalFormatting sqref="L54">
    <cfRule type="expression" dxfId="1567" priority="1573" stopIfTrue="1">
      <formula>$F$23&lt;$D$21</formula>
    </cfRule>
  </conditionalFormatting>
  <conditionalFormatting sqref="L54:L56">
    <cfRule type="expression" dxfId="1566" priority="1572" stopIfTrue="1">
      <formula>$F$36&lt;$D$34</formula>
    </cfRule>
  </conditionalFormatting>
  <conditionalFormatting sqref="L54:L56">
    <cfRule type="expression" dxfId="1565" priority="1571" stopIfTrue="1">
      <formula>$F$33&lt;$D$31</formula>
    </cfRule>
  </conditionalFormatting>
  <conditionalFormatting sqref="L54:L56">
    <cfRule type="expression" dxfId="1564" priority="1570" stopIfTrue="1">
      <formula>$F$30&lt;$D$28</formula>
    </cfRule>
  </conditionalFormatting>
  <conditionalFormatting sqref="L54">
    <cfRule type="expression" dxfId="1563" priority="1569" stopIfTrue="1">
      <formula>$F$27&lt;$D$25</formula>
    </cfRule>
  </conditionalFormatting>
  <conditionalFormatting sqref="L54">
    <cfRule type="expression" dxfId="1562" priority="1568" stopIfTrue="1">
      <formula>$F$23&lt;$D$21</formula>
    </cfRule>
  </conditionalFormatting>
  <conditionalFormatting sqref="L54">
    <cfRule type="expression" dxfId="1561" priority="1567" stopIfTrue="1">
      <formula>$F$23&lt;$D$21</formula>
    </cfRule>
  </conditionalFormatting>
  <conditionalFormatting sqref="L54:L56">
    <cfRule type="expression" dxfId="1560" priority="1566" stopIfTrue="1">
      <formula>$F$53&lt;$D$51</formula>
    </cfRule>
  </conditionalFormatting>
  <conditionalFormatting sqref="L54:L56">
    <cfRule type="expression" dxfId="1559" priority="1565" stopIfTrue="1">
      <formula>$F$50&lt;$D$48</formula>
    </cfRule>
  </conditionalFormatting>
  <conditionalFormatting sqref="L54:L56">
    <cfRule type="expression" dxfId="1558" priority="1564" stopIfTrue="1">
      <formula>$F$42&lt;$D$40</formula>
    </cfRule>
  </conditionalFormatting>
  <conditionalFormatting sqref="L54:L56">
    <cfRule type="expression" dxfId="1557" priority="1563" stopIfTrue="1">
      <formula>$F$39&lt;$D$37</formula>
    </cfRule>
  </conditionalFormatting>
  <conditionalFormatting sqref="L54:L56">
    <cfRule type="expression" dxfId="1556" priority="1562" stopIfTrue="1">
      <formula>$F$36&lt;$D$34</formula>
    </cfRule>
  </conditionalFormatting>
  <conditionalFormatting sqref="L54:L56">
    <cfRule type="expression" dxfId="1555" priority="1561" stopIfTrue="1">
      <formula>$F$33&lt;$D$31</formula>
    </cfRule>
  </conditionalFormatting>
  <conditionalFormatting sqref="L54:L56">
    <cfRule type="expression" dxfId="1554" priority="1560" stopIfTrue="1">
      <formula>$F$30&lt;$D$28</formula>
    </cfRule>
  </conditionalFormatting>
  <conditionalFormatting sqref="L54">
    <cfRule type="expression" dxfId="1553" priority="1559" stopIfTrue="1">
      <formula>$F$27&lt;$D$25</formula>
    </cfRule>
  </conditionalFormatting>
  <conditionalFormatting sqref="L54">
    <cfRule type="expression" dxfId="1552" priority="1558" stopIfTrue="1">
      <formula>$F$23&lt;$D$21</formula>
    </cfRule>
  </conditionalFormatting>
  <conditionalFormatting sqref="L54">
    <cfRule type="expression" dxfId="1551" priority="1557" stopIfTrue="1">
      <formula>$F$23&lt;$D$21</formula>
    </cfRule>
  </conditionalFormatting>
  <conditionalFormatting sqref="L54:L56">
    <cfRule type="expression" dxfId="1550" priority="1556" stopIfTrue="1">
      <formula>$F$36&lt;$D$34</formula>
    </cfRule>
  </conditionalFormatting>
  <conditionalFormatting sqref="L54:L56">
    <cfRule type="expression" dxfId="1549" priority="1555" stopIfTrue="1">
      <formula>$F$33&lt;$D$31</formula>
    </cfRule>
  </conditionalFormatting>
  <conditionalFormatting sqref="L54:L56">
    <cfRule type="expression" dxfId="1548" priority="1554" stopIfTrue="1">
      <formula>$F$30&lt;$D$28</formula>
    </cfRule>
  </conditionalFormatting>
  <conditionalFormatting sqref="L54">
    <cfRule type="expression" dxfId="1547" priority="1553" stopIfTrue="1">
      <formula>$F$27&lt;$D$25</formula>
    </cfRule>
  </conditionalFormatting>
  <conditionalFormatting sqref="L54">
    <cfRule type="expression" dxfId="1546" priority="1552" stopIfTrue="1">
      <formula>$F$23&lt;$D$21</formula>
    </cfRule>
  </conditionalFormatting>
  <conditionalFormatting sqref="L54">
    <cfRule type="expression" dxfId="1545" priority="1551" stopIfTrue="1">
      <formula>$F$23&lt;$D$21</formula>
    </cfRule>
  </conditionalFormatting>
  <conditionalFormatting sqref="L54:L56">
    <cfRule type="expression" dxfId="1544" priority="1550" stopIfTrue="1">
      <formula>$F$36&lt;$D$34</formula>
    </cfRule>
  </conditionalFormatting>
  <conditionalFormatting sqref="L54:L56">
    <cfRule type="expression" dxfId="1543" priority="1549" stopIfTrue="1">
      <formula>$F$33&lt;$D$31</formula>
    </cfRule>
  </conditionalFormatting>
  <conditionalFormatting sqref="L54:L56">
    <cfRule type="expression" dxfId="1542" priority="1548" stopIfTrue="1">
      <formula>$F$30&lt;$D$28</formula>
    </cfRule>
  </conditionalFormatting>
  <conditionalFormatting sqref="L54">
    <cfRule type="expression" dxfId="1541" priority="1547" stopIfTrue="1">
      <formula>$F$27&lt;$D$25</formula>
    </cfRule>
  </conditionalFormatting>
  <conditionalFormatting sqref="L54">
    <cfRule type="expression" dxfId="1540" priority="1546" stopIfTrue="1">
      <formula>$F$23&lt;$D$21</formula>
    </cfRule>
  </conditionalFormatting>
  <conditionalFormatting sqref="L54">
    <cfRule type="expression" dxfId="1539" priority="1545" stopIfTrue="1">
      <formula>$F$23&lt;$D$21</formula>
    </cfRule>
  </conditionalFormatting>
  <conditionalFormatting sqref="L54:L56">
    <cfRule type="expression" dxfId="1538" priority="1544" stopIfTrue="1">
      <formula>$F$36&lt;$D$34</formula>
    </cfRule>
  </conditionalFormatting>
  <conditionalFormatting sqref="L54:L56">
    <cfRule type="expression" dxfId="1537" priority="1543" stopIfTrue="1">
      <formula>$F$33&lt;$D$31</formula>
    </cfRule>
  </conditionalFormatting>
  <conditionalFormatting sqref="L54:L56">
    <cfRule type="expression" dxfId="1536" priority="1542" stopIfTrue="1">
      <formula>$F$30&lt;$D$28</formula>
    </cfRule>
  </conditionalFormatting>
  <conditionalFormatting sqref="L54">
    <cfRule type="expression" dxfId="1535" priority="1541" stopIfTrue="1">
      <formula>$F$27&lt;$D$25</formula>
    </cfRule>
  </conditionalFormatting>
  <conditionalFormatting sqref="L54">
    <cfRule type="expression" dxfId="1534" priority="1540" stopIfTrue="1">
      <formula>$F$23&lt;$D$21</formula>
    </cfRule>
  </conditionalFormatting>
  <conditionalFormatting sqref="L54">
    <cfRule type="expression" dxfId="1533" priority="1539" stopIfTrue="1">
      <formula>$F$23&lt;$D$21</formula>
    </cfRule>
  </conditionalFormatting>
  <conditionalFormatting sqref="L54:L56">
    <cfRule type="expression" dxfId="1532" priority="1538" stopIfTrue="1">
      <formula>$F$36&lt;$D$34</formula>
    </cfRule>
  </conditionalFormatting>
  <conditionalFormatting sqref="L54:L56">
    <cfRule type="expression" dxfId="1531" priority="1537" stopIfTrue="1">
      <formula>$F$33&lt;$D$31</formula>
    </cfRule>
  </conditionalFormatting>
  <conditionalFormatting sqref="L54:L56">
    <cfRule type="expression" dxfId="1530" priority="1536" stopIfTrue="1">
      <formula>$F$30&lt;$D$28</formula>
    </cfRule>
  </conditionalFormatting>
  <conditionalFormatting sqref="L54">
    <cfRule type="expression" dxfId="1529" priority="1535" stopIfTrue="1">
      <formula>$F$27&lt;$D$25</formula>
    </cfRule>
  </conditionalFormatting>
  <conditionalFormatting sqref="L54">
    <cfRule type="expression" dxfId="1528" priority="1534" stopIfTrue="1">
      <formula>$F$23&lt;$D$21</formula>
    </cfRule>
  </conditionalFormatting>
  <conditionalFormatting sqref="L54">
    <cfRule type="expression" dxfId="1527" priority="1533" stopIfTrue="1">
      <formula>$F$23&lt;$D$21</formula>
    </cfRule>
  </conditionalFormatting>
  <conditionalFormatting sqref="L54:L56">
    <cfRule type="expression" dxfId="1526" priority="1532" stopIfTrue="1">
      <formula>$F$50&lt;$D$48</formula>
    </cfRule>
  </conditionalFormatting>
  <conditionalFormatting sqref="L54:L56">
    <cfRule type="expression" dxfId="1525" priority="1531" stopIfTrue="1">
      <formula>$F$42&lt;$D$40</formula>
    </cfRule>
  </conditionalFormatting>
  <conditionalFormatting sqref="L54:L56">
    <cfRule type="expression" dxfId="1524" priority="1530" stopIfTrue="1">
      <formula>$F$39&lt;$D$37</formula>
    </cfRule>
  </conditionalFormatting>
  <conditionalFormatting sqref="L54:L56">
    <cfRule type="expression" dxfId="1523" priority="1529" stopIfTrue="1">
      <formula>$F$36&lt;$D$34</formula>
    </cfRule>
  </conditionalFormatting>
  <conditionalFormatting sqref="L54:L56">
    <cfRule type="expression" dxfId="1522" priority="1528" stopIfTrue="1">
      <formula>$F$33&lt;$D$31</formula>
    </cfRule>
  </conditionalFormatting>
  <conditionalFormatting sqref="L54:L56">
    <cfRule type="expression" dxfId="1521" priority="1527" stopIfTrue="1">
      <formula>$F$30&lt;$D$28</formula>
    </cfRule>
  </conditionalFormatting>
  <conditionalFormatting sqref="L54">
    <cfRule type="expression" dxfId="1520" priority="1526" stopIfTrue="1">
      <formula>$F$27&lt;$D$25</formula>
    </cfRule>
  </conditionalFormatting>
  <conditionalFormatting sqref="L54">
    <cfRule type="expression" dxfId="1519" priority="1525" stopIfTrue="1">
      <formula>$F$23&lt;$D$21</formula>
    </cfRule>
  </conditionalFormatting>
  <conditionalFormatting sqref="L54">
    <cfRule type="expression" dxfId="1518" priority="1524" stopIfTrue="1">
      <formula>$F$23&lt;$D$21</formula>
    </cfRule>
  </conditionalFormatting>
  <conditionalFormatting sqref="L54:L56">
    <cfRule type="expression" dxfId="1517" priority="1523" stopIfTrue="1">
      <formula>$F$36&lt;$D$34</formula>
    </cfRule>
  </conditionalFormatting>
  <conditionalFormatting sqref="L54:L56">
    <cfRule type="expression" dxfId="1516" priority="1522" stopIfTrue="1">
      <formula>$F$33&lt;$D$31</formula>
    </cfRule>
  </conditionalFormatting>
  <conditionalFormatting sqref="L54:L56">
    <cfRule type="expression" dxfId="1515" priority="1521" stopIfTrue="1">
      <formula>$F$30&lt;$D$28</formula>
    </cfRule>
  </conditionalFormatting>
  <conditionalFormatting sqref="L54">
    <cfRule type="expression" dxfId="1514" priority="1520" stopIfTrue="1">
      <formula>$F$27&lt;$D$25</formula>
    </cfRule>
  </conditionalFormatting>
  <conditionalFormatting sqref="L54">
    <cfRule type="expression" dxfId="1513" priority="1519" stopIfTrue="1">
      <formula>$F$23&lt;$D$21</formula>
    </cfRule>
  </conditionalFormatting>
  <conditionalFormatting sqref="L54">
    <cfRule type="expression" dxfId="1512" priority="1518" stopIfTrue="1">
      <formula>$F$23&lt;$D$21</formula>
    </cfRule>
  </conditionalFormatting>
  <conditionalFormatting sqref="L54:L56">
    <cfRule type="expression" dxfId="1511" priority="1517" stopIfTrue="1">
      <formula>$F$36&lt;$D$34</formula>
    </cfRule>
  </conditionalFormatting>
  <conditionalFormatting sqref="L54:L56">
    <cfRule type="expression" dxfId="1510" priority="1516" stopIfTrue="1">
      <formula>$F$33&lt;$D$31</formula>
    </cfRule>
  </conditionalFormatting>
  <conditionalFormatting sqref="L54:L56">
    <cfRule type="expression" dxfId="1509" priority="1515" stopIfTrue="1">
      <formula>$F$30&lt;$D$28</formula>
    </cfRule>
  </conditionalFormatting>
  <conditionalFormatting sqref="L54">
    <cfRule type="expression" dxfId="1508" priority="1514" stopIfTrue="1">
      <formula>$F$27&lt;$D$25</formula>
    </cfRule>
  </conditionalFormatting>
  <conditionalFormatting sqref="L54">
    <cfRule type="expression" dxfId="1507" priority="1513" stopIfTrue="1">
      <formula>$F$23&lt;$D$21</formula>
    </cfRule>
  </conditionalFormatting>
  <conditionalFormatting sqref="L54">
    <cfRule type="expression" dxfId="1506" priority="1512" stopIfTrue="1">
      <formula>$F$23&lt;$D$21</formula>
    </cfRule>
  </conditionalFormatting>
  <conditionalFormatting sqref="L54:L56">
    <cfRule type="expression" dxfId="1505" priority="1511" stopIfTrue="1">
      <formula>$F$36&lt;$D$34</formula>
    </cfRule>
  </conditionalFormatting>
  <conditionalFormatting sqref="L54:L56">
    <cfRule type="expression" dxfId="1504" priority="1510" stopIfTrue="1">
      <formula>$F$33&lt;$D$31</formula>
    </cfRule>
  </conditionalFormatting>
  <conditionalFormatting sqref="L54:L56">
    <cfRule type="expression" dxfId="1503" priority="1509" stopIfTrue="1">
      <formula>$F$30&lt;$D$28</formula>
    </cfRule>
  </conditionalFormatting>
  <conditionalFormatting sqref="L54">
    <cfRule type="expression" dxfId="1502" priority="1508" stopIfTrue="1">
      <formula>$F$27&lt;$D$25</formula>
    </cfRule>
  </conditionalFormatting>
  <conditionalFormatting sqref="L54">
    <cfRule type="expression" dxfId="1501" priority="1507" stopIfTrue="1">
      <formula>$F$23&lt;$D$21</formula>
    </cfRule>
  </conditionalFormatting>
  <conditionalFormatting sqref="L54">
    <cfRule type="expression" dxfId="1500" priority="1506" stopIfTrue="1">
      <formula>$F$23&lt;$D$21</formula>
    </cfRule>
  </conditionalFormatting>
  <conditionalFormatting sqref="L54:L56">
    <cfRule type="expression" dxfId="1499" priority="1505" stopIfTrue="1">
      <formula>$F$36&lt;$D$34</formula>
    </cfRule>
  </conditionalFormatting>
  <conditionalFormatting sqref="L54:L56">
    <cfRule type="expression" dxfId="1498" priority="1504" stopIfTrue="1">
      <formula>$F$33&lt;$D$31</formula>
    </cfRule>
  </conditionalFormatting>
  <conditionalFormatting sqref="L54:L56">
    <cfRule type="expression" dxfId="1497" priority="1503" stopIfTrue="1">
      <formula>$F$30&lt;$D$28</formula>
    </cfRule>
  </conditionalFormatting>
  <conditionalFormatting sqref="L54">
    <cfRule type="expression" dxfId="1496" priority="1502" stopIfTrue="1">
      <formula>$F$27&lt;$D$25</formula>
    </cfRule>
  </conditionalFormatting>
  <conditionalFormatting sqref="L54">
    <cfRule type="expression" dxfId="1495" priority="1501" stopIfTrue="1">
      <formula>$F$23&lt;$D$21</formula>
    </cfRule>
  </conditionalFormatting>
  <conditionalFormatting sqref="L54">
    <cfRule type="expression" dxfId="1494" priority="1500" stopIfTrue="1">
      <formula>$F$23&lt;$D$21</formula>
    </cfRule>
  </conditionalFormatting>
  <conditionalFormatting sqref="L54:L56">
    <cfRule type="expression" dxfId="1493" priority="1499" stopIfTrue="1">
      <formula>$F$53&lt;$D$51</formula>
    </cfRule>
  </conditionalFormatting>
  <conditionalFormatting sqref="L54:L56">
    <cfRule type="expression" dxfId="1492" priority="1498" stopIfTrue="1">
      <formula>$F$50&lt;$D$48</formula>
    </cfRule>
  </conditionalFormatting>
  <conditionalFormatting sqref="L54:L56">
    <cfRule type="expression" dxfId="1491" priority="1497" stopIfTrue="1">
      <formula>$F$42&lt;$D$40</formula>
    </cfRule>
  </conditionalFormatting>
  <conditionalFormatting sqref="L54:L56">
    <cfRule type="expression" dxfId="1490" priority="1496" stopIfTrue="1">
      <formula>$F$39&lt;$D$37</formula>
    </cfRule>
  </conditionalFormatting>
  <conditionalFormatting sqref="L54:L56">
    <cfRule type="expression" dxfId="1489" priority="1495" stopIfTrue="1">
      <formula>$F$36&lt;$D$34</formula>
    </cfRule>
  </conditionalFormatting>
  <conditionalFormatting sqref="L54:L56">
    <cfRule type="expression" dxfId="1488" priority="1494" stopIfTrue="1">
      <formula>$F$33&lt;$D$31</formula>
    </cfRule>
  </conditionalFormatting>
  <conditionalFormatting sqref="L54:L56">
    <cfRule type="expression" dxfId="1487" priority="1493" stopIfTrue="1">
      <formula>$F$30&lt;$D$28</formula>
    </cfRule>
  </conditionalFormatting>
  <conditionalFormatting sqref="L54">
    <cfRule type="expression" dxfId="1486" priority="1492" stopIfTrue="1">
      <formula>$F$27&lt;$D$25</formula>
    </cfRule>
  </conditionalFormatting>
  <conditionalFormatting sqref="L54">
    <cfRule type="expression" dxfId="1485" priority="1491" stopIfTrue="1">
      <formula>$F$23&lt;$D$21</formula>
    </cfRule>
  </conditionalFormatting>
  <conditionalFormatting sqref="L54">
    <cfRule type="expression" dxfId="1484" priority="1490" stopIfTrue="1">
      <formula>$F$23&lt;$D$21</formula>
    </cfRule>
  </conditionalFormatting>
  <conditionalFormatting sqref="L54:L56">
    <cfRule type="expression" dxfId="1483" priority="1489" stopIfTrue="1">
      <formula>$F$36&lt;$D$34</formula>
    </cfRule>
  </conditionalFormatting>
  <conditionalFormatting sqref="L54:L56">
    <cfRule type="expression" dxfId="1482" priority="1488" stopIfTrue="1">
      <formula>$F$33&lt;$D$31</formula>
    </cfRule>
  </conditionalFormatting>
  <conditionalFormatting sqref="L54:L56">
    <cfRule type="expression" dxfId="1481" priority="1487" stopIfTrue="1">
      <formula>$F$30&lt;$D$28</formula>
    </cfRule>
  </conditionalFormatting>
  <conditionalFormatting sqref="L54">
    <cfRule type="expression" dxfId="1480" priority="1486" stopIfTrue="1">
      <formula>$F$27&lt;$D$25</formula>
    </cfRule>
  </conditionalFormatting>
  <conditionalFormatting sqref="L54">
    <cfRule type="expression" dxfId="1479" priority="1485" stopIfTrue="1">
      <formula>$F$23&lt;$D$21</formula>
    </cfRule>
  </conditionalFormatting>
  <conditionalFormatting sqref="L54">
    <cfRule type="expression" dxfId="1478" priority="1484" stopIfTrue="1">
      <formula>$F$23&lt;$D$21</formula>
    </cfRule>
  </conditionalFormatting>
  <conditionalFormatting sqref="L54:L56">
    <cfRule type="expression" dxfId="1477" priority="1483" stopIfTrue="1">
      <formula>$F$36&lt;$D$34</formula>
    </cfRule>
  </conditionalFormatting>
  <conditionalFormatting sqref="L54:L56">
    <cfRule type="expression" dxfId="1476" priority="1482" stopIfTrue="1">
      <formula>$F$33&lt;$D$31</formula>
    </cfRule>
  </conditionalFormatting>
  <conditionalFormatting sqref="L54:L56">
    <cfRule type="expression" dxfId="1475" priority="1481" stopIfTrue="1">
      <formula>$F$30&lt;$D$28</formula>
    </cfRule>
  </conditionalFormatting>
  <conditionalFormatting sqref="L54">
    <cfRule type="expression" dxfId="1474" priority="1480" stopIfTrue="1">
      <formula>$F$27&lt;$D$25</formula>
    </cfRule>
  </conditionalFormatting>
  <conditionalFormatting sqref="L54">
    <cfRule type="expression" dxfId="1473" priority="1479" stopIfTrue="1">
      <formula>$F$23&lt;$D$21</formula>
    </cfRule>
  </conditionalFormatting>
  <conditionalFormatting sqref="L54">
    <cfRule type="expression" dxfId="1472" priority="1478" stopIfTrue="1">
      <formula>$F$23&lt;$D$21</formula>
    </cfRule>
  </conditionalFormatting>
  <conditionalFormatting sqref="L54:L56">
    <cfRule type="expression" dxfId="1471" priority="1477" stopIfTrue="1">
      <formula>$F$36&lt;$D$34</formula>
    </cfRule>
  </conditionalFormatting>
  <conditionalFormatting sqref="L54:L56">
    <cfRule type="expression" dxfId="1470" priority="1476" stopIfTrue="1">
      <formula>$F$33&lt;$D$31</formula>
    </cfRule>
  </conditionalFormatting>
  <conditionalFormatting sqref="L54:L56">
    <cfRule type="expression" dxfId="1469" priority="1475" stopIfTrue="1">
      <formula>$F$30&lt;$D$28</formula>
    </cfRule>
  </conditionalFormatting>
  <conditionalFormatting sqref="L54">
    <cfRule type="expression" dxfId="1468" priority="1474" stopIfTrue="1">
      <formula>$F$27&lt;$D$25</formula>
    </cfRule>
  </conditionalFormatting>
  <conditionalFormatting sqref="L54">
    <cfRule type="expression" dxfId="1467" priority="1473" stopIfTrue="1">
      <formula>$F$23&lt;$D$21</formula>
    </cfRule>
  </conditionalFormatting>
  <conditionalFormatting sqref="L54">
    <cfRule type="expression" dxfId="1466" priority="1472" stopIfTrue="1">
      <formula>$F$23&lt;$D$21</formula>
    </cfRule>
  </conditionalFormatting>
  <conditionalFormatting sqref="L54:L56">
    <cfRule type="expression" dxfId="1465" priority="1471" stopIfTrue="1">
      <formula>$F$36&lt;$D$34</formula>
    </cfRule>
  </conditionalFormatting>
  <conditionalFormatting sqref="L54:L56">
    <cfRule type="expression" dxfId="1464" priority="1470" stopIfTrue="1">
      <formula>$F$33&lt;$D$31</formula>
    </cfRule>
  </conditionalFormatting>
  <conditionalFormatting sqref="L54:L56">
    <cfRule type="expression" dxfId="1463" priority="1469" stopIfTrue="1">
      <formula>$F$30&lt;$D$28</formula>
    </cfRule>
  </conditionalFormatting>
  <conditionalFormatting sqref="L54">
    <cfRule type="expression" dxfId="1462" priority="1468" stopIfTrue="1">
      <formula>$F$27&lt;$D$25</formula>
    </cfRule>
  </conditionalFormatting>
  <conditionalFormatting sqref="L54">
    <cfRule type="expression" dxfId="1461" priority="1467" stopIfTrue="1">
      <formula>$F$23&lt;$D$21</formula>
    </cfRule>
  </conditionalFormatting>
  <conditionalFormatting sqref="L54">
    <cfRule type="expression" dxfId="1460" priority="1466" stopIfTrue="1">
      <formula>$F$23&lt;$D$21</formula>
    </cfRule>
  </conditionalFormatting>
  <conditionalFormatting sqref="L57:L59">
    <cfRule type="expression" dxfId="1459" priority="1465" stopIfTrue="1">
      <formula>$F$56&lt;$D$54</formula>
    </cfRule>
  </conditionalFormatting>
  <conditionalFormatting sqref="L57:L59">
    <cfRule type="expression" dxfId="1458" priority="1464" stopIfTrue="1">
      <formula>$F$53&lt;$D$51</formula>
    </cfRule>
  </conditionalFormatting>
  <conditionalFormatting sqref="L57:L59">
    <cfRule type="expression" dxfId="1457" priority="1463" stopIfTrue="1">
      <formula>$F$50&lt;$D$48</formula>
    </cfRule>
  </conditionalFormatting>
  <conditionalFormatting sqref="L57:L59">
    <cfRule type="expression" dxfId="1456" priority="1462" stopIfTrue="1">
      <formula>$F$42&lt;$D$40</formula>
    </cfRule>
  </conditionalFormatting>
  <conditionalFormatting sqref="L57:L59">
    <cfRule type="expression" dxfId="1455" priority="1461" stopIfTrue="1">
      <formula>$F$39&lt;$D$37</formula>
    </cfRule>
  </conditionalFormatting>
  <conditionalFormatting sqref="L57:L59">
    <cfRule type="expression" dxfId="1454" priority="1460" stopIfTrue="1">
      <formula>$F$36&lt;$D$34</formula>
    </cfRule>
  </conditionalFormatting>
  <conditionalFormatting sqref="L57:L59">
    <cfRule type="expression" dxfId="1453" priority="1459" stopIfTrue="1">
      <formula>$F$33&lt;$D$31</formula>
    </cfRule>
  </conditionalFormatting>
  <conditionalFormatting sqref="L57:L59">
    <cfRule type="expression" dxfId="1452" priority="1458" stopIfTrue="1">
      <formula>$F$30&lt;$D$28</formula>
    </cfRule>
  </conditionalFormatting>
  <conditionalFormatting sqref="L57">
    <cfRule type="expression" dxfId="1451" priority="1457" stopIfTrue="1">
      <formula>$F$27&lt;$D$25</formula>
    </cfRule>
  </conditionalFormatting>
  <conditionalFormatting sqref="L57">
    <cfRule type="expression" dxfId="1450" priority="1456" stopIfTrue="1">
      <formula>$F$23&lt;$D$21</formula>
    </cfRule>
  </conditionalFormatting>
  <conditionalFormatting sqref="L57">
    <cfRule type="expression" dxfId="1449" priority="1455" stopIfTrue="1">
      <formula>$F$23&lt;$D$21</formula>
    </cfRule>
  </conditionalFormatting>
  <conditionalFormatting sqref="L57:L59">
    <cfRule type="expression" dxfId="1448" priority="1454" stopIfTrue="1">
      <formula>$F$36&lt;$D$34</formula>
    </cfRule>
  </conditionalFormatting>
  <conditionalFormatting sqref="L57:L59">
    <cfRule type="expression" dxfId="1447" priority="1453" stopIfTrue="1">
      <formula>$F$33&lt;$D$31</formula>
    </cfRule>
  </conditionalFormatting>
  <conditionalFormatting sqref="L57:L59">
    <cfRule type="expression" dxfId="1446" priority="1452" stopIfTrue="1">
      <formula>$F$30&lt;$D$28</formula>
    </cfRule>
  </conditionalFormatting>
  <conditionalFormatting sqref="L57">
    <cfRule type="expression" dxfId="1445" priority="1451" stopIfTrue="1">
      <formula>$F$27&lt;$D$25</formula>
    </cfRule>
  </conditionalFormatting>
  <conditionalFormatting sqref="L57">
    <cfRule type="expression" dxfId="1444" priority="1450" stopIfTrue="1">
      <formula>$F$23&lt;$D$21</formula>
    </cfRule>
  </conditionalFormatting>
  <conditionalFormatting sqref="L57">
    <cfRule type="expression" dxfId="1443" priority="1449" stopIfTrue="1">
      <formula>$F$23&lt;$D$21</formula>
    </cfRule>
  </conditionalFormatting>
  <conditionalFormatting sqref="L57:L59">
    <cfRule type="expression" dxfId="1442" priority="1448" stopIfTrue="1">
      <formula>$F$36&lt;$D$34</formula>
    </cfRule>
  </conditionalFormatting>
  <conditionalFormatting sqref="L57:L59">
    <cfRule type="expression" dxfId="1441" priority="1447" stopIfTrue="1">
      <formula>$F$33&lt;$D$31</formula>
    </cfRule>
  </conditionalFormatting>
  <conditionalFormatting sqref="L57:L59">
    <cfRule type="expression" dxfId="1440" priority="1446" stopIfTrue="1">
      <formula>$F$30&lt;$D$28</formula>
    </cfRule>
  </conditionalFormatting>
  <conditionalFormatting sqref="L57">
    <cfRule type="expression" dxfId="1439" priority="1445" stopIfTrue="1">
      <formula>$F$27&lt;$D$25</formula>
    </cfRule>
  </conditionalFormatting>
  <conditionalFormatting sqref="L57">
    <cfRule type="expression" dxfId="1438" priority="1444" stopIfTrue="1">
      <formula>$F$23&lt;$D$21</formula>
    </cfRule>
  </conditionalFormatting>
  <conditionalFormatting sqref="L57">
    <cfRule type="expression" dxfId="1437" priority="1443" stopIfTrue="1">
      <formula>$F$23&lt;$D$21</formula>
    </cfRule>
  </conditionalFormatting>
  <conditionalFormatting sqref="L57:L59">
    <cfRule type="expression" dxfId="1436" priority="1442" stopIfTrue="1">
      <formula>$F$36&lt;$D$34</formula>
    </cfRule>
  </conditionalFormatting>
  <conditionalFormatting sqref="L57:L59">
    <cfRule type="expression" dxfId="1435" priority="1441" stopIfTrue="1">
      <formula>$F$33&lt;$D$31</formula>
    </cfRule>
  </conditionalFormatting>
  <conditionalFormatting sqref="L57:L59">
    <cfRule type="expression" dxfId="1434" priority="1440" stopIfTrue="1">
      <formula>$F$30&lt;$D$28</formula>
    </cfRule>
  </conditionalFormatting>
  <conditionalFormatting sqref="L57">
    <cfRule type="expression" dxfId="1433" priority="1439" stopIfTrue="1">
      <formula>$F$27&lt;$D$25</formula>
    </cfRule>
  </conditionalFormatting>
  <conditionalFormatting sqref="L57">
    <cfRule type="expression" dxfId="1432" priority="1438" stopIfTrue="1">
      <formula>$F$23&lt;$D$21</formula>
    </cfRule>
  </conditionalFormatting>
  <conditionalFormatting sqref="L57">
    <cfRule type="expression" dxfId="1431" priority="1437" stopIfTrue="1">
      <formula>$F$23&lt;$D$21</formula>
    </cfRule>
  </conditionalFormatting>
  <conditionalFormatting sqref="L57:L59">
    <cfRule type="expression" dxfId="1430" priority="1436" stopIfTrue="1">
      <formula>$F$36&lt;$D$34</formula>
    </cfRule>
  </conditionalFormatting>
  <conditionalFormatting sqref="L57:L59">
    <cfRule type="expression" dxfId="1429" priority="1435" stopIfTrue="1">
      <formula>$F$33&lt;$D$31</formula>
    </cfRule>
  </conditionalFormatting>
  <conditionalFormatting sqref="L57:L59">
    <cfRule type="expression" dxfId="1428" priority="1434" stopIfTrue="1">
      <formula>$F$30&lt;$D$28</formula>
    </cfRule>
  </conditionalFormatting>
  <conditionalFormatting sqref="L57">
    <cfRule type="expression" dxfId="1427" priority="1433" stopIfTrue="1">
      <formula>$F$27&lt;$D$25</formula>
    </cfRule>
  </conditionalFormatting>
  <conditionalFormatting sqref="L57">
    <cfRule type="expression" dxfId="1426" priority="1432" stopIfTrue="1">
      <formula>$F$23&lt;$D$21</formula>
    </cfRule>
  </conditionalFormatting>
  <conditionalFormatting sqref="L57">
    <cfRule type="expression" dxfId="1425" priority="1431" stopIfTrue="1">
      <formula>$F$23&lt;$D$21</formula>
    </cfRule>
  </conditionalFormatting>
  <conditionalFormatting sqref="L57:L59">
    <cfRule type="expression" dxfId="1424" priority="1430" stopIfTrue="1">
      <formula>$F$53&lt;$D$51</formula>
    </cfRule>
  </conditionalFormatting>
  <conditionalFormatting sqref="L57:L59">
    <cfRule type="expression" dxfId="1423" priority="1429" stopIfTrue="1">
      <formula>$F$50&lt;$D$48</formula>
    </cfRule>
  </conditionalFormatting>
  <conditionalFormatting sqref="L57:L59">
    <cfRule type="expression" dxfId="1422" priority="1428" stopIfTrue="1">
      <formula>$F$42&lt;$D$40</formula>
    </cfRule>
  </conditionalFormatting>
  <conditionalFormatting sqref="L57:L59">
    <cfRule type="expression" dxfId="1421" priority="1427" stopIfTrue="1">
      <formula>$F$39&lt;$D$37</formula>
    </cfRule>
  </conditionalFormatting>
  <conditionalFormatting sqref="L57:L59">
    <cfRule type="expression" dxfId="1420" priority="1426" stopIfTrue="1">
      <formula>$F$36&lt;$D$34</formula>
    </cfRule>
  </conditionalFormatting>
  <conditionalFormatting sqref="L57:L59">
    <cfRule type="expression" dxfId="1419" priority="1425" stopIfTrue="1">
      <formula>$F$33&lt;$D$31</formula>
    </cfRule>
  </conditionalFormatting>
  <conditionalFormatting sqref="L57:L59">
    <cfRule type="expression" dxfId="1418" priority="1424" stopIfTrue="1">
      <formula>$F$30&lt;$D$28</formula>
    </cfRule>
  </conditionalFormatting>
  <conditionalFormatting sqref="L57">
    <cfRule type="expression" dxfId="1417" priority="1423" stopIfTrue="1">
      <formula>$F$27&lt;$D$25</formula>
    </cfRule>
  </conditionalFormatting>
  <conditionalFormatting sqref="L57">
    <cfRule type="expression" dxfId="1416" priority="1422" stopIfTrue="1">
      <formula>$F$23&lt;$D$21</formula>
    </cfRule>
  </conditionalFormatting>
  <conditionalFormatting sqref="L57">
    <cfRule type="expression" dxfId="1415" priority="1421" stopIfTrue="1">
      <formula>$F$23&lt;$D$21</formula>
    </cfRule>
  </conditionalFormatting>
  <conditionalFormatting sqref="L57:L59">
    <cfRule type="expression" dxfId="1414" priority="1420" stopIfTrue="1">
      <formula>$F$36&lt;$D$34</formula>
    </cfRule>
  </conditionalFormatting>
  <conditionalFormatting sqref="L57:L59">
    <cfRule type="expression" dxfId="1413" priority="1419" stopIfTrue="1">
      <formula>$F$33&lt;$D$31</formula>
    </cfRule>
  </conditionalFormatting>
  <conditionalFormatting sqref="L57:L59">
    <cfRule type="expression" dxfId="1412" priority="1418" stopIfTrue="1">
      <formula>$F$30&lt;$D$28</formula>
    </cfRule>
  </conditionalFormatting>
  <conditionalFormatting sqref="L57">
    <cfRule type="expression" dxfId="1411" priority="1417" stopIfTrue="1">
      <formula>$F$27&lt;$D$25</formula>
    </cfRule>
  </conditionalFormatting>
  <conditionalFormatting sqref="L57">
    <cfRule type="expression" dxfId="1410" priority="1416" stopIfTrue="1">
      <formula>$F$23&lt;$D$21</formula>
    </cfRule>
  </conditionalFormatting>
  <conditionalFormatting sqref="L57">
    <cfRule type="expression" dxfId="1409" priority="1415" stopIfTrue="1">
      <formula>$F$23&lt;$D$21</formula>
    </cfRule>
  </conditionalFormatting>
  <conditionalFormatting sqref="L57:L59">
    <cfRule type="expression" dxfId="1408" priority="1414" stopIfTrue="1">
      <formula>$F$36&lt;$D$34</formula>
    </cfRule>
  </conditionalFormatting>
  <conditionalFormatting sqref="L57:L59">
    <cfRule type="expression" dxfId="1407" priority="1413" stopIfTrue="1">
      <formula>$F$33&lt;$D$31</formula>
    </cfRule>
  </conditionalFormatting>
  <conditionalFormatting sqref="L57:L59">
    <cfRule type="expression" dxfId="1406" priority="1412" stopIfTrue="1">
      <formula>$F$30&lt;$D$28</formula>
    </cfRule>
  </conditionalFormatting>
  <conditionalFormatting sqref="L57">
    <cfRule type="expression" dxfId="1405" priority="1411" stopIfTrue="1">
      <formula>$F$27&lt;$D$25</formula>
    </cfRule>
  </conditionalFormatting>
  <conditionalFormatting sqref="L57">
    <cfRule type="expression" dxfId="1404" priority="1410" stopIfTrue="1">
      <formula>$F$23&lt;$D$21</formula>
    </cfRule>
  </conditionalFormatting>
  <conditionalFormatting sqref="L57">
    <cfRule type="expression" dxfId="1403" priority="1409" stopIfTrue="1">
      <formula>$F$23&lt;$D$21</formula>
    </cfRule>
  </conditionalFormatting>
  <conditionalFormatting sqref="L57:L59">
    <cfRule type="expression" dxfId="1402" priority="1408" stopIfTrue="1">
      <formula>$F$36&lt;$D$34</formula>
    </cfRule>
  </conditionalFormatting>
  <conditionalFormatting sqref="L57:L59">
    <cfRule type="expression" dxfId="1401" priority="1407" stopIfTrue="1">
      <formula>$F$33&lt;$D$31</formula>
    </cfRule>
  </conditionalFormatting>
  <conditionalFormatting sqref="L57:L59">
    <cfRule type="expression" dxfId="1400" priority="1406" stopIfTrue="1">
      <formula>$F$30&lt;$D$28</formula>
    </cfRule>
  </conditionalFormatting>
  <conditionalFormatting sqref="L57">
    <cfRule type="expression" dxfId="1399" priority="1405" stopIfTrue="1">
      <formula>$F$27&lt;$D$25</formula>
    </cfRule>
  </conditionalFormatting>
  <conditionalFormatting sqref="L57">
    <cfRule type="expression" dxfId="1398" priority="1404" stopIfTrue="1">
      <formula>$F$23&lt;$D$21</formula>
    </cfRule>
  </conditionalFormatting>
  <conditionalFormatting sqref="L57">
    <cfRule type="expression" dxfId="1397" priority="1403" stopIfTrue="1">
      <formula>$F$23&lt;$D$21</formula>
    </cfRule>
  </conditionalFormatting>
  <conditionalFormatting sqref="L57:L59">
    <cfRule type="expression" dxfId="1396" priority="1402" stopIfTrue="1">
      <formula>$F$36&lt;$D$34</formula>
    </cfRule>
  </conditionalFormatting>
  <conditionalFormatting sqref="L57:L59">
    <cfRule type="expression" dxfId="1395" priority="1401" stopIfTrue="1">
      <formula>$F$33&lt;$D$31</formula>
    </cfRule>
  </conditionalFormatting>
  <conditionalFormatting sqref="L57:L59">
    <cfRule type="expression" dxfId="1394" priority="1400" stopIfTrue="1">
      <formula>$F$30&lt;$D$28</formula>
    </cfRule>
  </conditionalFormatting>
  <conditionalFormatting sqref="L57">
    <cfRule type="expression" dxfId="1393" priority="1399" stopIfTrue="1">
      <formula>$F$27&lt;$D$25</formula>
    </cfRule>
  </conditionalFormatting>
  <conditionalFormatting sqref="L57">
    <cfRule type="expression" dxfId="1392" priority="1398" stopIfTrue="1">
      <formula>$F$23&lt;$D$21</formula>
    </cfRule>
  </conditionalFormatting>
  <conditionalFormatting sqref="L57">
    <cfRule type="expression" dxfId="1391" priority="1397" stopIfTrue="1">
      <formula>$F$23&lt;$D$21</formula>
    </cfRule>
  </conditionalFormatting>
  <conditionalFormatting sqref="L57:L59">
    <cfRule type="expression" dxfId="1390" priority="1396" stopIfTrue="1">
      <formula>$F$53&lt;$D$51</formula>
    </cfRule>
  </conditionalFormatting>
  <conditionalFormatting sqref="L57:L59">
    <cfRule type="expression" dxfId="1389" priority="1395" stopIfTrue="1">
      <formula>$F$50&lt;$D$48</formula>
    </cfRule>
  </conditionalFormatting>
  <conditionalFormatting sqref="L57:L59">
    <cfRule type="expression" dxfId="1388" priority="1394" stopIfTrue="1">
      <formula>$F$42&lt;$D$40</formula>
    </cfRule>
  </conditionalFormatting>
  <conditionalFormatting sqref="L57:L59">
    <cfRule type="expression" dxfId="1387" priority="1393" stopIfTrue="1">
      <formula>$F$39&lt;$D$37</formula>
    </cfRule>
  </conditionalFormatting>
  <conditionalFormatting sqref="L57:L59">
    <cfRule type="expression" dxfId="1386" priority="1392" stopIfTrue="1">
      <formula>$F$36&lt;$D$34</formula>
    </cfRule>
  </conditionalFormatting>
  <conditionalFormatting sqref="L57:L59">
    <cfRule type="expression" dxfId="1385" priority="1391" stopIfTrue="1">
      <formula>$F$33&lt;$D$31</formula>
    </cfRule>
  </conditionalFormatting>
  <conditionalFormatting sqref="L57:L59">
    <cfRule type="expression" dxfId="1384" priority="1390" stopIfTrue="1">
      <formula>$F$30&lt;$D$28</formula>
    </cfRule>
  </conditionalFormatting>
  <conditionalFormatting sqref="L57">
    <cfRule type="expression" dxfId="1383" priority="1389" stopIfTrue="1">
      <formula>$F$27&lt;$D$25</formula>
    </cfRule>
  </conditionalFormatting>
  <conditionalFormatting sqref="L57">
    <cfRule type="expression" dxfId="1382" priority="1388" stopIfTrue="1">
      <formula>$F$23&lt;$D$21</formula>
    </cfRule>
  </conditionalFormatting>
  <conditionalFormatting sqref="L57">
    <cfRule type="expression" dxfId="1381" priority="1387" stopIfTrue="1">
      <formula>$F$23&lt;$D$21</formula>
    </cfRule>
  </conditionalFormatting>
  <conditionalFormatting sqref="L57:L59">
    <cfRule type="expression" dxfId="1380" priority="1386" stopIfTrue="1">
      <formula>$F$36&lt;$D$34</formula>
    </cfRule>
  </conditionalFormatting>
  <conditionalFormatting sqref="L57:L59">
    <cfRule type="expression" dxfId="1379" priority="1385" stopIfTrue="1">
      <formula>$F$33&lt;$D$31</formula>
    </cfRule>
  </conditionalFormatting>
  <conditionalFormatting sqref="L57:L59">
    <cfRule type="expression" dxfId="1378" priority="1384" stopIfTrue="1">
      <formula>$F$30&lt;$D$28</formula>
    </cfRule>
  </conditionalFormatting>
  <conditionalFormatting sqref="L57">
    <cfRule type="expression" dxfId="1377" priority="1383" stopIfTrue="1">
      <formula>$F$27&lt;$D$25</formula>
    </cfRule>
  </conditionalFormatting>
  <conditionalFormatting sqref="L57">
    <cfRule type="expression" dxfId="1376" priority="1382" stopIfTrue="1">
      <formula>$F$23&lt;$D$21</formula>
    </cfRule>
  </conditionalFormatting>
  <conditionalFormatting sqref="L57">
    <cfRule type="expression" dxfId="1375" priority="1381" stopIfTrue="1">
      <formula>$F$23&lt;$D$21</formula>
    </cfRule>
  </conditionalFormatting>
  <conditionalFormatting sqref="L57:L59">
    <cfRule type="expression" dxfId="1374" priority="1380" stopIfTrue="1">
      <formula>$F$36&lt;$D$34</formula>
    </cfRule>
  </conditionalFormatting>
  <conditionalFormatting sqref="L57:L59">
    <cfRule type="expression" dxfId="1373" priority="1379" stopIfTrue="1">
      <formula>$F$33&lt;$D$31</formula>
    </cfRule>
  </conditionalFormatting>
  <conditionalFormatting sqref="L57:L59">
    <cfRule type="expression" dxfId="1372" priority="1378" stopIfTrue="1">
      <formula>$F$30&lt;$D$28</formula>
    </cfRule>
  </conditionalFormatting>
  <conditionalFormatting sqref="L57">
    <cfRule type="expression" dxfId="1371" priority="1377" stopIfTrue="1">
      <formula>$F$27&lt;$D$25</formula>
    </cfRule>
  </conditionalFormatting>
  <conditionalFormatting sqref="L57">
    <cfRule type="expression" dxfId="1370" priority="1376" stopIfTrue="1">
      <formula>$F$23&lt;$D$21</formula>
    </cfRule>
  </conditionalFormatting>
  <conditionalFormatting sqref="L57">
    <cfRule type="expression" dxfId="1369" priority="1375" stopIfTrue="1">
      <formula>$F$23&lt;$D$21</formula>
    </cfRule>
  </conditionalFormatting>
  <conditionalFormatting sqref="L57:L59">
    <cfRule type="expression" dxfId="1368" priority="1374" stopIfTrue="1">
      <formula>$F$36&lt;$D$34</formula>
    </cfRule>
  </conditionalFormatting>
  <conditionalFormatting sqref="L57:L59">
    <cfRule type="expression" dxfId="1367" priority="1373" stopIfTrue="1">
      <formula>$F$33&lt;$D$31</formula>
    </cfRule>
  </conditionalFormatting>
  <conditionalFormatting sqref="L57:L59">
    <cfRule type="expression" dxfId="1366" priority="1372" stopIfTrue="1">
      <formula>$F$30&lt;$D$28</formula>
    </cfRule>
  </conditionalFormatting>
  <conditionalFormatting sqref="L57">
    <cfRule type="expression" dxfId="1365" priority="1371" stopIfTrue="1">
      <formula>$F$27&lt;$D$25</formula>
    </cfRule>
  </conditionalFormatting>
  <conditionalFormatting sqref="L57">
    <cfRule type="expression" dxfId="1364" priority="1370" stopIfTrue="1">
      <formula>$F$23&lt;$D$21</formula>
    </cfRule>
  </conditionalFormatting>
  <conditionalFormatting sqref="L57">
    <cfRule type="expression" dxfId="1363" priority="1369" stopIfTrue="1">
      <formula>$F$23&lt;$D$21</formula>
    </cfRule>
  </conditionalFormatting>
  <conditionalFormatting sqref="L57:L59">
    <cfRule type="expression" dxfId="1362" priority="1368" stopIfTrue="1">
      <formula>$F$36&lt;$D$34</formula>
    </cfRule>
  </conditionalFormatting>
  <conditionalFormatting sqref="L57:L59">
    <cfRule type="expression" dxfId="1361" priority="1367" stopIfTrue="1">
      <formula>$F$33&lt;$D$31</formula>
    </cfRule>
  </conditionalFormatting>
  <conditionalFormatting sqref="L57:L59">
    <cfRule type="expression" dxfId="1360" priority="1366" stopIfTrue="1">
      <formula>$F$30&lt;$D$28</formula>
    </cfRule>
  </conditionalFormatting>
  <conditionalFormatting sqref="L57">
    <cfRule type="expression" dxfId="1359" priority="1365" stopIfTrue="1">
      <formula>$F$27&lt;$D$25</formula>
    </cfRule>
  </conditionalFormatting>
  <conditionalFormatting sqref="L57">
    <cfRule type="expression" dxfId="1358" priority="1364" stopIfTrue="1">
      <formula>$F$23&lt;$D$21</formula>
    </cfRule>
  </conditionalFormatting>
  <conditionalFormatting sqref="L57">
    <cfRule type="expression" dxfId="1357" priority="1363" stopIfTrue="1">
      <formula>$F$23&lt;$D$21</formula>
    </cfRule>
  </conditionalFormatting>
  <conditionalFormatting sqref="L57:L59">
    <cfRule type="expression" dxfId="1356" priority="1362" stopIfTrue="1">
      <formula>$F$53&lt;$D$51</formula>
    </cfRule>
  </conditionalFormatting>
  <conditionalFormatting sqref="L57:L59">
    <cfRule type="expression" dxfId="1355" priority="1361" stopIfTrue="1">
      <formula>$F$50&lt;$D$48</formula>
    </cfRule>
  </conditionalFormatting>
  <conditionalFormatting sqref="L57:L59">
    <cfRule type="expression" dxfId="1354" priority="1360" stopIfTrue="1">
      <formula>$F$42&lt;$D$40</formula>
    </cfRule>
  </conditionalFormatting>
  <conditionalFormatting sqref="L57:L59">
    <cfRule type="expression" dxfId="1353" priority="1359" stopIfTrue="1">
      <formula>$F$39&lt;$D$37</formula>
    </cfRule>
  </conditionalFormatting>
  <conditionalFormatting sqref="L57:L59">
    <cfRule type="expression" dxfId="1352" priority="1358" stopIfTrue="1">
      <formula>$F$36&lt;$D$34</formula>
    </cfRule>
  </conditionalFormatting>
  <conditionalFormatting sqref="L57:L59">
    <cfRule type="expression" dxfId="1351" priority="1357" stopIfTrue="1">
      <formula>$F$33&lt;$D$31</formula>
    </cfRule>
  </conditionalFormatting>
  <conditionalFormatting sqref="L57:L59">
    <cfRule type="expression" dxfId="1350" priority="1356" stopIfTrue="1">
      <formula>$F$30&lt;$D$28</formula>
    </cfRule>
  </conditionalFormatting>
  <conditionalFormatting sqref="L57">
    <cfRule type="expression" dxfId="1349" priority="1355" stopIfTrue="1">
      <formula>$F$27&lt;$D$25</formula>
    </cfRule>
  </conditionalFormatting>
  <conditionalFormatting sqref="L57">
    <cfRule type="expression" dxfId="1348" priority="1354" stopIfTrue="1">
      <formula>$F$23&lt;$D$21</formula>
    </cfRule>
  </conditionalFormatting>
  <conditionalFormatting sqref="L57">
    <cfRule type="expression" dxfId="1347" priority="1353" stopIfTrue="1">
      <formula>$F$23&lt;$D$21</formula>
    </cfRule>
  </conditionalFormatting>
  <conditionalFormatting sqref="L57:L59">
    <cfRule type="expression" dxfId="1346" priority="1352" stopIfTrue="1">
      <formula>$F$36&lt;$D$34</formula>
    </cfRule>
  </conditionalFormatting>
  <conditionalFormatting sqref="L57:L59">
    <cfRule type="expression" dxfId="1345" priority="1351" stopIfTrue="1">
      <formula>$F$33&lt;$D$31</formula>
    </cfRule>
  </conditionalFormatting>
  <conditionalFormatting sqref="L57:L59">
    <cfRule type="expression" dxfId="1344" priority="1350" stopIfTrue="1">
      <formula>$F$30&lt;$D$28</formula>
    </cfRule>
  </conditionalFormatting>
  <conditionalFormatting sqref="L57">
    <cfRule type="expression" dxfId="1343" priority="1349" stopIfTrue="1">
      <formula>$F$27&lt;$D$25</formula>
    </cfRule>
  </conditionalFormatting>
  <conditionalFormatting sqref="L57">
    <cfRule type="expression" dxfId="1342" priority="1348" stopIfTrue="1">
      <formula>$F$23&lt;$D$21</formula>
    </cfRule>
  </conditionalFormatting>
  <conditionalFormatting sqref="L57">
    <cfRule type="expression" dxfId="1341" priority="1347" stopIfTrue="1">
      <formula>$F$23&lt;$D$21</formula>
    </cfRule>
  </conditionalFormatting>
  <conditionalFormatting sqref="L57:L59">
    <cfRule type="expression" dxfId="1340" priority="1346" stopIfTrue="1">
      <formula>$F$36&lt;$D$34</formula>
    </cfRule>
  </conditionalFormatting>
  <conditionalFormatting sqref="L57:L59">
    <cfRule type="expression" dxfId="1339" priority="1345" stopIfTrue="1">
      <formula>$F$33&lt;$D$31</formula>
    </cfRule>
  </conditionalFormatting>
  <conditionalFormatting sqref="L57:L59">
    <cfRule type="expression" dxfId="1338" priority="1344" stopIfTrue="1">
      <formula>$F$30&lt;$D$28</formula>
    </cfRule>
  </conditionalFormatting>
  <conditionalFormatting sqref="L57">
    <cfRule type="expression" dxfId="1337" priority="1343" stopIfTrue="1">
      <formula>$F$27&lt;$D$25</formula>
    </cfRule>
  </conditionalFormatting>
  <conditionalFormatting sqref="L57">
    <cfRule type="expression" dxfId="1336" priority="1342" stopIfTrue="1">
      <formula>$F$23&lt;$D$21</formula>
    </cfRule>
  </conditionalFormatting>
  <conditionalFormatting sqref="L57">
    <cfRule type="expression" dxfId="1335" priority="1341" stopIfTrue="1">
      <formula>$F$23&lt;$D$21</formula>
    </cfRule>
  </conditionalFormatting>
  <conditionalFormatting sqref="L57:L59">
    <cfRule type="expression" dxfId="1334" priority="1340" stopIfTrue="1">
      <formula>$F$36&lt;$D$34</formula>
    </cfRule>
  </conditionalFormatting>
  <conditionalFormatting sqref="L57:L59">
    <cfRule type="expression" dxfId="1333" priority="1339" stopIfTrue="1">
      <formula>$F$33&lt;$D$31</formula>
    </cfRule>
  </conditionalFormatting>
  <conditionalFormatting sqref="L57:L59">
    <cfRule type="expression" dxfId="1332" priority="1338" stopIfTrue="1">
      <formula>$F$30&lt;$D$28</formula>
    </cfRule>
  </conditionalFormatting>
  <conditionalFormatting sqref="L57">
    <cfRule type="expression" dxfId="1331" priority="1337" stopIfTrue="1">
      <formula>$F$27&lt;$D$25</formula>
    </cfRule>
  </conditionalFormatting>
  <conditionalFormatting sqref="L57">
    <cfRule type="expression" dxfId="1330" priority="1336" stopIfTrue="1">
      <formula>$F$23&lt;$D$21</formula>
    </cfRule>
  </conditionalFormatting>
  <conditionalFormatting sqref="L57">
    <cfRule type="expression" dxfId="1329" priority="1335" stopIfTrue="1">
      <formula>$F$23&lt;$D$21</formula>
    </cfRule>
  </conditionalFormatting>
  <conditionalFormatting sqref="L57:L59">
    <cfRule type="expression" dxfId="1328" priority="1334" stopIfTrue="1">
      <formula>$F$36&lt;$D$34</formula>
    </cfRule>
  </conditionalFormatting>
  <conditionalFormatting sqref="L57:L59">
    <cfRule type="expression" dxfId="1327" priority="1333" stopIfTrue="1">
      <formula>$F$33&lt;$D$31</formula>
    </cfRule>
  </conditionalFormatting>
  <conditionalFormatting sqref="L57:L59">
    <cfRule type="expression" dxfId="1326" priority="1332" stopIfTrue="1">
      <formula>$F$30&lt;$D$28</formula>
    </cfRule>
  </conditionalFormatting>
  <conditionalFormatting sqref="L57">
    <cfRule type="expression" dxfId="1325" priority="1331" stopIfTrue="1">
      <formula>$F$27&lt;$D$25</formula>
    </cfRule>
  </conditionalFormatting>
  <conditionalFormatting sqref="L57">
    <cfRule type="expression" dxfId="1324" priority="1330" stopIfTrue="1">
      <formula>$F$23&lt;$D$21</formula>
    </cfRule>
  </conditionalFormatting>
  <conditionalFormatting sqref="L57">
    <cfRule type="expression" dxfId="1323" priority="1329" stopIfTrue="1">
      <formula>$F$23&lt;$D$21</formula>
    </cfRule>
  </conditionalFormatting>
  <conditionalFormatting sqref="L57:L59">
    <cfRule type="expression" dxfId="1322" priority="1328" stopIfTrue="1">
      <formula>$F$50&lt;$D$48</formula>
    </cfRule>
  </conditionalFormatting>
  <conditionalFormatting sqref="L57:L59">
    <cfRule type="expression" dxfId="1321" priority="1327" stopIfTrue="1">
      <formula>$F$42&lt;$D$40</formula>
    </cfRule>
  </conditionalFormatting>
  <conditionalFormatting sqref="L57:L59">
    <cfRule type="expression" dxfId="1320" priority="1326" stopIfTrue="1">
      <formula>$F$39&lt;$D$37</formula>
    </cfRule>
  </conditionalFormatting>
  <conditionalFormatting sqref="L57:L59">
    <cfRule type="expression" dxfId="1319" priority="1325" stopIfTrue="1">
      <formula>$F$36&lt;$D$34</formula>
    </cfRule>
  </conditionalFormatting>
  <conditionalFormatting sqref="L57:L59">
    <cfRule type="expression" dxfId="1318" priority="1324" stopIfTrue="1">
      <formula>$F$33&lt;$D$31</formula>
    </cfRule>
  </conditionalFormatting>
  <conditionalFormatting sqref="L57:L59">
    <cfRule type="expression" dxfId="1317" priority="1323" stopIfTrue="1">
      <formula>$F$30&lt;$D$28</formula>
    </cfRule>
  </conditionalFormatting>
  <conditionalFormatting sqref="L57">
    <cfRule type="expression" dxfId="1316" priority="1322" stopIfTrue="1">
      <formula>$F$27&lt;$D$25</formula>
    </cfRule>
  </conditionalFormatting>
  <conditionalFormatting sqref="L57">
    <cfRule type="expression" dxfId="1315" priority="1321" stopIfTrue="1">
      <formula>$F$23&lt;$D$21</formula>
    </cfRule>
  </conditionalFormatting>
  <conditionalFormatting sqref="L57">
    <cfRule type="expression" dxfId="1314" priority="1320" stopIfTrue="1">
      <formula>$F$23&lt;$D$21</formula>
    </cfRule>
  </conditionalFormatting>
  <conditionalFormatting sqref="L57:L59">
    <cfRule type="expression" dxfId="1313" priority="1319" stopIfTrue="1">
      <formula>$F$36&lt;$D$34</formula>
    </cfRule>
  </conditionalFormatting>
  <conditionalFormatting sqref="L57:L59">
    <cfRule type="expression" dxfId="1312" priority="1318" stopIfTrue="1">
      <formula>$F$33&lt;$D$31</formula>
    </cfRule>
  </conditionalFormatting>
  <conditionalFormatting sqref="L57:L59">
    <cfRule type="expression" dxfId="1311" priority="1317" stopIfTrue="1">
      <formula>$F$30&lt;$D$28</formula>
    </cfRule>
  </conditionalFormatting>
  <conditionalFormatting sqref="L57">
    <cfRule type="expression" dxfId="1310" priority="1316" stopIfTrue="1">
      <formula>$F$27&lt;$D$25</formula>
    </cfRule>
  </conditionalFormatting>
  <conditionalFormatting sqref="L57">
    <cfRule type="expression" dxfId="1309" priority="1315" stopIfTrue="1">
      <formula>$F$23&lt;$D$21</formula>
    </cfRule>
  </conditionalFormatting>
  <conditionalFormatting sqref="L57">
    <cfRule type="expression" dxfId="1308" priority="1314" stopIfTrue="1">
      <formula>$F$23&lt;$D$21</formula>
    </cfRule>
  </conditionalFormatting>
  <conditionalFormatting sqref="L57:L59">
    <cfRule type="expression" dxfId="1307" priority="1313" stopIfTrue="1">
      <formula>$F$36&lt;$D$34</formula>
    </cfRule>
  </conditionalFormatting>
  <conditionalFormatting sqref="L57:L59">
    <cfRule type="expression" dxfId="1306" priority="1312" stopIfTrue="1">
      <formula>$F$33&lt;$D$31</formula>
    </cfRule>
  </conditionalFormatting>
  <conditionalFormatting sqref="L57:L59">
    <cfRule type="expression" dxfId="1305" priority="1311" stopIfTrue="1">
      <formula>$F$30&lt;$D$28</formula>
    </cfRule>
  </conditionalFormatting>
  <conditionalFormatting sqref="L57">
    <cfRule type="expression" dxfId="1304" priority="1310" stopIfTrue="1">
      <formula>$F$27&lt;$D$25</formula>
    </cfRule>
  </conditionalFormatting>
  <conditionalFormatting sqref="L57">
    <cfRule type="expression" dxfId="1303" priority="1309" stopIfTrue="1">
      <formula>$F$23&lt;$D$21</formula>
    </cfRule>
  </conditionalFormatting>
  <conditionalFormatting sqref="L57">
    <cfRule type="expression" dxfId="1302" priority="1308" stopIfTrue="1">
      <formula>$F$23&lt;$D$21</formula>
    </cfRule>
  </conditionalFormatting>
  <conditionalFormatting sqref="L57:L59">
    <cfRule type="expression" dxfId="1301" priority="1307" stopIfTrue="1">
      <formula>$F$36&lt;$D$34</formula>
    </cfRule>
  </conditionalFormatting>
  <conditionalFormatting sqref="L57:L59">
    <cfRule type="expression" dxfId="1300" priority="1306" stopIfTrue="1">
      <formula>$F$33&lt;$D$31</formula>
    </cfRule>
  </conditionalFormatting>
  <conditionalFormatting sqref="L57:L59">
    <cfRule type="expression" dxfId="1299" priority="1305" stopIfTrue="1">
      <formula>$F$30&lt;$D$28</formula>
    </cfRule>
  </conditionalFormatting>
  <conditionalFormatting sqref="L57">
    <cfRule type="expression" dxfId="1298" priority="1304" stopIfTrue="1">
      <formula>$F$27&lt;$D$25</formula>
    </cfRule>
  </conditionalFormatting>
  <conditionalFormatting sqref="L57">
    <cfRule type="expression" dxfId="1297" priority="1303" stopIfTrue="1">
      <formula>$F$23&lt;$D$21</formula>
    </cfRule>
  </conditionalFormatting>
  <conditionalFormatting sqref="L57">
    <cfRule type="expression" dxfId="1296" priority="1302" stopIfTrue="1">
      <formula>$F$23&lt;$D$21</formula>
    </cfRule>
  </conditionalFormatting>
  <conditionalFormatting sqref="L57:L59">
    <cfRule type="expression" dxfId="1295" priority="1301" stopIfTrue="1">
      <formula>$F$36&lt;$D$34</formula>
    </cfRule>
  </conditionalFormatting>
  <conditionalFormatting sqref="L57:L59">
    <cfRule type="expression" dxfId="1294" priority="1300" stopIfTrue="1">
      <formula>$F$33&lt;$D$31</formula>
    </cfRule>
  </conditionalFormatting>
  <conditionalFormatting sqref="L57:L59">
    <cfRule type="expression" dxfId="1293" priority="1299" stopIfTrue="1">
      <formula>$F$30&lt;$D$28</formula>
    </cfRule>
  </conditionalFormatting>
  <conditionalFormatting sqref="L57">
    <cfRule type="expression" dxfId="1292" priority="1298" stopIfTrue="1">
      <formula>$F$27&lt;$D$25</formula>
    </cfRule>
  </conditionalFormatting>
  <conditionalFormatting sqref="L57">
    <cfRule type="expression" dxfId="1291" priority="1297" stopIfTrue="1">
      <formula>$F$23&lt;$D$21</formula>
    </cfRule>
  </conditionalFormatting>
  <conditionalFormatting sqref="L57">
    <cfRule type="expression" dxfId="1290" priority="1296" stopIfTrue="1">
      <formula>$F$23&lt;$D$21</formula>
    </cfRule>
  </conditionalFormatting>
  <conditionalFormatting sqref="L57:L59">
    <cfRule type="expression" dxfId="1289" priority="1295" stopIfTrue="1">
      <formula>$F$53&lt;$D$51</formula>
    </cfRule>
  </conditionalFormatting>
  <conditionalFormatting sqref="L57:L59">
    <cfRule type="expression" dxfId="1288" priority="1294" stopIfTrue="1">
      <formula>$F$50&lt;$D$48</formula>
    </cfRule>
  </conditionalFormatting>
  <conditionalFormatting sqref="L57:L59">
    <cfRule type="expression" dxfId="1287" priority="1293" stopIfTrue="1">
      <formula>$F$42&lt;$D$40</formula>
    </cfRule>
  </conditionalFormatting>
  <conditionalFormatting sqref="L57:L59">
    <cfRule type="expression" dxfId="1286" priority="1292" stopIfTrue="1">
      <formula>$F$39&lt;$D$37</formula>
    </cfRule>
  </conditionalFormatting>
  <conditionalFormatting sqref="L57:L59">
    <cfRule type="expression" dxfId="1285" priority="1291" stopIfTrue="1">
      <formula>$F$36&lt;$D$34</formula>
    </cfRule>
  </conditionalFormatting>
  <conditionalFormatting sqref="L57:L59">
    <cfRule type="expression" dxfId="1284" priority="1290" stopIfTrue="1">
      <formula>$F$33&lt;$D$31</formula>
    </cfRule>
  </conditionalFormatting>
  <conditionalFormatting sqref="L57:L59">
    <cfRule type="expression" dxfId="1283" priority="1289" stopIfTrue="1">
      <formula>$F$30&lt;$D$28</formula>
    </cfRule>
  </conditionalFormatting>
  <conditionalFormatting sqref="L57">
    <cfRule type="expression" dxfId="1282" priority="1288" stopIfTrue="1">
      <formula>$F$27&lt;$D$25</formula>
    </cfRule>
  </conditionalFormatting>
  <conditionalFormatting sqref="L57">
    <cfRule type="expression" dxfId="1281" priority="1287" stopIfTrue="1">
      <formula>$F$23&lt;$D$21</formula>
    </cfRule>
  </conditionalFormatting>
  <conditionalFormatting sqref="L57">
    <cfRule type="expression" dxfId="1280" priority="1286" stopIfTrue="1">
      <formula>$F$23&lt;$D$21</formula>
    </cfRule>
  </conditionalFormatting>
  <conditionalFormatting sqref="L57:L59">
    <cfRule type="expression" dxfId="1279" priority="1285" stopIfTrue="1">
      <formula>$F$36&lt;$D$34</formula>
    </cfRule>
  </conditionalFormatting>
  <conditionalFormatting sqref="L57:L59">
    <cfRule type="expression" dxfId="1278" priority="1284" stopIfTrue="1">
      <formula>$F$33&lt;$D$31</formula>
    </cfRule>
  </conditionalFormatting>
  <conditionalFormatting sqref="L57:L59">
    <cfRule type="expression" dxfId="1277" priority="1283" stopIfTrue="1">
      <formula>$F$30&lt;$D$28</formula>
    </cfRule>
  </conditionalFormatting>
  <conditionalFormatting sqref="L57">
    <cfRule type="expression" dxfId="1276" priority="1282" stopIfTrue="1">
      <formula>$F$27&lt;$D$25</formula>
    </cfRule>
  </conditionalFormatting>
  <conditionalFormatting sqref="L57">
    <cfRule type="expression" dxfId="1275" priority="1281" stopIfTrue="1">
      <formula>$F$23&lt;$D$21</formula>
    </cfRule>
  </conditionalFormatting>
  <conditionalFormatting sqref="L57">
    <cfRule type="expression" dxfId="1274" priority="1280" stopIfTrue="1">
      <formula>$F$23&lt;$D$21</formula>
    </cfRule>
  </conditionalFormatting>
  <conditionalFormatting sqref="L57:L59">
    <cfRule type="expression" dxfId="1273" priority="1279" stopIfTrue="1">
      <formula>$F$36&lt;$D$34</formula>
    </cfRule>
  </conditionalFormatting>
  <conditionalFormatting sqref="L57:L59">
    <cfRule type="expression" dxfId="1272" priority="1278" stopIfTrue="1">
      <formula>$F$33&lt;$D$31</formula>
    </cfRule>
  </conditionalFormatting>
  <conditionalFormatting sqref="L57:L59">
    <cfRule type="expression" dxfId="1271" priority="1277" stopIfTrue="1">
      <formula>$F$30&lt;$D$28</formula>
    </cfRule>
  </conditionalFormatting>
  <conditionalFormatting sqref="L57">
    <cfRule type="expression" dxfId="1270" priority="1276" stopIfTrue="1">
      <formula>$F$27&lt;$D$25</formula>
    </cfRule>
  </conditionalFormatting>
  <conditionalFormatting sqref="L57">
    <cfRule type="expression" dxfId="1269" priority="1275" stopIfTrue="1">
      <formula>$F$23&lt;$D$21</formula>
    </cfRule>
  </conditionalFormatting>
  <conditionalFormatting sqref="L57">
    <cfRule type="expression" dxfId="1268" priority="1274" stopIfTrue="1">
      <formula>$F$23&lt;$D$21</formula>
    </cfRule>
  </conditionalFormatting>
  <conditionalFormatting sqref="L57:L59">
    <cfRule type="expression" dxfId="1267" priority="1273" stopIfTrue="1">
      <formula>$F$36&lt;$D$34</formula>
    </cfRule>
  </conditionalFormatting>
  <conditionalFormatting sqref="L57:L59">
    <cfRule type="expression" dxfId="1266" priority="1272" stopIfTrue="1">
      <formula>$F$33&lt;$D$31</formula>
    </cfRule>
  </conditionalFormatting>
  <conditionalFormatting sqref="L57:L59">
    <cfRule type="expression" dxfId="1265" priority="1271" stopIfTrue="1">
      <formula>$F$30&lt;$D$28</formula>
    </cfRule>
  </conditionalFormatting>
  <conditionalFormatting sqref="L57">
    <cfRule type="expression" dxfId="1264" priority="1270" stopIfTrue="1">
      <formula>$F$27&lt;$D$25</formula>
    </cfRule>
  </conditionalFormatting>
  <conditionalFormatting sqref="L57">
    <cfRule type="expression" dxfId="1263" priority="1269" stopIfTrue="1">
      <formula>$F$23&lt;$D$21</formula>
    </cfRule>
  </conditionalFormatting>
  <conditionalFormatting sqref="L57">
    <cfRule type="expression" dxfId="1262" priority="1268" stopIfTrue="1">
      <formula>$F$23&lt;$D$21</formula>
    </cfRule>
  </conditionalFormatting>
  <conditionalFormatting sqref="L57:L59">
    <cfRule type="expression" dxfId="1261" priority="1267" stopIfTrue="1">
      <formula>$F$36&lt;$D$34</formula>
    </cfRule>
  </conditionalFormatting>
  <conditionalFormatting sqref="L57:L59">
    <cfRule type="expression" dxfId="1260" priority="1266" stopIfTrue="1">
      <formula>$F$33&lt;$D$31</formula>
    </cfRule>
  </conditionalFormatting>
  <conditionalFormatting sqref="L57:L59">
    <cfRule type="expression" dxfId="1259" priority="1265" stopIfTrue="1">
      <formula>$F$30&lt;$D$28</formula>
    </cfRule>
  </conditionalFormatting>
  <conditionalFormatting sqref="L57">
    <cfRule type="expression" dxfId="1258" priority="1264" stopIfTrue="1">
      <formula>$F$27&lt;$D$25</formula>
    </cfRule>
  </conditionalFormatting>
  <conditionalFormatting sqref="L57">
    <cfRule type="expression" dxfId="1257" priority="1263" stopIfTrue="1">
      <formula>$F$23&lt;$D$21</formula>
    </cfRule>
  </conditionalFormatting>
  <conditionalFormatting sqref="L57">
    <cfRule type="expression" dxfId="1256" priority="1262" stopIfTrue="1">
      <formula>$F$23&lt;$D$21</formula>
    </cfRule>
  </conditionalFormatting>
  <conditionalFormatting sqref="L61:L63">
    <cfRule type="expression" dxfId="1255" priority="1260" stopIfTrue="1">
      <formula>$F$59&lt;$D$57</formula>
    </cfRule>
  </conditionalFormatting>
  <conditionalFormatting sqref="L61:L63">
    <cfRule type="expression" dxfId="1254" priority="1259" stopIfTrue="1">
      <formula>$F$56&lt;$D$54</formula>
    </cfRule>
  </conditionalFormatting>
  <conditionalFormatting sqref="L61:L63">
    <cfRule type="expression" dxfId="1253" priority="1258" stopIfTrue="1">
      <formula>$F$53&lt;$D$51</formula>
    </cfRule>
  </conditionalFormatting>
  <conditionalFormatting sqref="L61:L63">
    <cfRule type="expression" dxfId="1252" priority="1257" stopIfTrue="1">
      <formula>$F$50&lt;$D$48</formula>
    </cfRule>
  </conditionalFormatting>
  <conditionalFormatting sqref="L61:L63">
    <cfRule type="expression" dxfId="1251" priority="1256" stopIfTrue="1">
      <formula>$F$42&lt;$D$40</formula>
    </cfRule>
  </conditionalFormatting>
  <conditionalFormatting sqref="L61:L63">
    <cfRule type="expression" dxfId="1250" priority="1255" stopIfTrue="1">
      <formula>$F$39&lt;$D$37</formula>
    </cfRule>
  </conditionalFormatting>
  <conditionalFormatting sqref="L61:L63">
    <cfRule type="expression" dxfId="1249" priority="1254" stopIfTrue="1">
      <formula>$F$36&lt;$D$34</formula>
    </cfRule>
  </conditionalFormatting>
  <conditionalFormatting sqref="L61:L63">
    <cfRule type="expression" dxfId="1248" priority="1253" stopIfTrue="1">
      <formula>$F$33&lt;$D$31</formula>
    </cfRule>
  </conditionalFormatting>
  <conditionalFormatting sqref="L61:L63">
    <cfRule type="expression" dxfId="1247" priority="1252" stopIfTrue="1">
      <formula>$F$30&lt;$D$28</formula>
    </cfRule>
  </conditionalFormatting>
  <conditionalFormatting sqref="L61">
    <cfRule type="expression" dxfId="1246" priority="1251" stopIfTrue="1">
      <formula>$F$27&lt;$D$25</formula>
    </cfRule>
  </conditionalFormatting>
  <conditionalFormatting sqref="L61">
    <cfRule type="expression" dxfId="1245" priority="1250" stopIfTrue="1">
      <formula>$F$23&lt;$D$21</formula>
    </cfRule>
  </conditionalFormatting>
  <conditionalFormatting sqref="L61">
    <cfRule type="expression" dxfId="1244" priority="1249" stopIfTrue="1">
      <formula>$F$23&lt;$D$21</formula>
    </cfRule>
  </conditionalFormatting>
  <conditionalFormatting sqref="L61:L63">
    <cfRule type="expression" dxfId="1243" priority="1248" stopIfTrue="1">
      <formula>$F$36&lt;$D$34</formula>
    </cfRule>
  </conditionalFormatting>
  <conditionalFormatting sqref="L61:L63">
    <cfRule type="expression" dxfId="1242" priority="1247" stopIfTrue="1">
      <formula>$F$33&lt;$D$31</formula>
    </cfRule>
  </conditionalFormatting>
  <conditionalFormatting sqref="L61:L63">
    <cfRule type="expression" dxfId="1241" priority="1246" stopIfTrue="1">
      <formula>$F$30&lt;$D$28</formula>
    </cfRule>
  </conditionalFormatting>
  <conditionalFormatting sqref="L61">
    <cfRule type="expression" dxfId="1240" priority="1245" stopIfTrue="1">
      <formula>$F$27&lt;$D$25</formula>
    </cfRule>
  </conditionalFormatting>
  <conditionalFormatting sqref="L61">
    <cfRule type="expression" dxfId="1239" priority="1244" stopIfTrue="1">
      <formula>$F$23&lt;$D$21</formula>
    </cfRule>
  </conditionalFormatting>
  <conditionalFormatting sqref="L61">
    <cfRule type="expression" dxfId="1238" priority="1243" stopIfTrue="1">
      <formula>$F$23&lt;$D$21</formula>
    </cfRule>
  </conditionalFormatting>
  <conditionalFormatting sqref="L61:L63">
    <cfRule type="expression" dxfId="1237" priority="1242" stopIfTrue="1">
      <formula>$F$36&lt;$D$34</formula>
    </cfRule>
  </conditionalFormatting>
  <conditionalFormatting sqref="L61:L63">
    <cfRule type="expression" dxfId="1236" priority="1241" stopIfTrue="1">
      <formula>$F$33&lt;$D$31</formula>
    </cfRule>
  </conditionalFormatting>
  <conditionalFormatting sqref="L61:L63">
    <cfRule type="expression" dxfId="1235" priority="1240" stopIfTrue="1">
      <formula>$F$30&lt;$D$28</formula>
    </cfRule>
  </conditionalFormatting>
  <conditionalFormatting sqref="L61">
    <cfRule type="expression" dxfId="1234" priority="1239" stopIfTrue="1">
      <formula>$F$27&lt;$D$25</formula>
    </cfRule>
  </conditionalFormatting>
  <conditionalFormatting sqref="L61">
    <cfRule type="expression" dxfId="1233" priority="1238" stopIfTrue="1">
      <formula>$F$23&lt;$D$21</formula>
    </cfRule>
  </conditionalFormatting>
  <conditionalFormatting sqref="L61">
    <cfRule type="expression" dxfId="1232" priority="1237" stopIfTrue="1">
      <formula>$F$23&lt;$D$21</formula>
    </cfRule>
  </conditionalFormatting>
  <conditionalFormatting sqref="L61:L63">
    <cfRule type="expression" dxfId="1231" priority="1236" stopIfTrue="1">
      <formula>$F$36&lt;$D$34</formula>
    </cfRule>
  </conditionalFormatting>
  <conditionalFormatting sqref="L61:L63">
    <cfRule type="expression" dxfId="1230" priority="1235" stopIfTrue="1">
      <formula>$F$33&lt;$D$31</formula>
    </cfRule>
  </conditionalFormatting>
  <conditionalFormatting sqref="L61:L63">
    <cfRule type="expression" dxfId="1229" priority="1234" stopIfTrue="1">
      <formula>$F$30&lt;$D$28</formula>
    </cfRule>
  </conditionalFormatting>
  <conditionalFormatting sqref="L61">
    <cfRule type="expression" dxfId="1228" priority="1233" stopIfTrue="1">
      <formula>$F$27&lt;$D$25</formula>
    </cfRule>
  </conditionalFormatting>
  <conditionalFormatting sqref="L61">
    <cfRule type="expression" dxfId="1227" priority="1232" stopIfTrue="1">
      <formula>$F$23&lt;$D$21</formula>
    </cfRule>
  </conditionalFormatting>
  <conditionalFormatting sqref="L61">
    <cfRule type="expression" dxfId="1226" priority="1231" stopIfTrue="1">
      <formula>$F$23&lt;$D$21</formula>
    </cfRule>
  </conditionalFormatting>
  <conditionalFormatting sqref="L61:L63">
    <cfRule type="expression" dxfId="1225" priority="1230" stopIfTrue="1">
      <formula>$F$36&lt;$D$34</formula>
    </cfRule>
  </conditionalFormatting>
  <conditionalFormatting sqref="L61:L63">
    <cfRule type="expression" dxfId="1224" priority="1229" stopIfTrue="1">
      <formula>$F$33&lt;$D$31</formula>
    </cfRule>
  </conditionalFormatting>
  <conditionalFormatting sqref="L61:L63">
    <cfRule type="expression" dxfId="1223" priority="1228" stopIfTrue="1">
      <formula>$F$30&lt;$D$28</formula>
    </cfRule>
  </conditionalFormatting>
  <conditionalFormatting sqref="L61">
    <cfRule type="expression" dxfId="1222" priority="1227" stopIfTrue="1">
      <formula>$F$27&lt;$D$25</formula>
    </cfRule>
  </conditionalFormatting>
  <conditionalFormatting sqref="L61">
    <cfRule type="expression" dxfId="1221" priority="1226" stopIfTrue="1">
      <formula>$F$23&lt;$D$21</formula>
    </cfRule>
  </conditionalFormatting>
  <conditionalFormatting sqref="L61">
    <cfRule type="expression" dxfId="1220" priority="1225" stopIfTrue="1">
      <formula>$F$23&lt;$D$21</formula>
    </cfRule>
  </conditionalFormatting>
  <conditionalFormatting sqref="L61:L63">
    <cfRule type="expression" dxfId="1219" priority="1224" stopIfTrue="1">
      <formula>$F$53&lt;$D$51</formula>
    </cfRule>
  </conditionalFormatting>
  <conditionalFormatting sqref="L61:L63">
    <cfRule type="expression" dxfId="1218" priority="1223" stopIfTrue="1">
      <formula>$F$50&lt;$D$48</formula>
    </cfRule>
  </conditionalFormatting>
  <conditionalFormatting sqref="L61:L63">
    <cfRule type="expression" dxfId="1217" priority="1222" stopIfTrue="1">
      <formula>$F$42&lt;$D$40</formula>
    </cfRule>
  </conditionalFormatting>
  <conditionalFormatting sqref="L61:L63">
    <cfRule type="expression" dxfId="1216" priority="1221" stopIfTrue="1">
      <formula>$F$39&lt;$D$37</formula>
    </cfRule>
  </conditionalFormatting>
  <conditionalFormatting sqref="L61:L63">
    <cfRule type="expression" dxfId="1215" priority="1220" stopIfTrue="1">
      <formula>$F$36&lt;$D$34</formula>
    </cfRule>
  </conditionalFormatting>
  <conditionalFormatting sqref="L61:L63">
    <cfRule type="expression" dxfId="1214" priority="1219" stopIfTrue="1">
      <formula>$F$33&lt;$D$31</formula>
    </cfRule>
  </conditionalFormatting>
  <conditionalFormatting sqref="L61:L63">
    <cfRule type="expression" dxfId="1213" priority="1218" stopIfTrue="1">
      <formula>$F$30&lt;$D$28</formula>
    </cfRule>
  </conditionalFormatting>
  <conditionalFormatting sqref="L61">
    <cfRule type="expression" dxfId="1212" priority="1217" stopIfTrue="1">
      <formula>$F$27&lt;$D$25</formula>
    </cfRule>
  </conditionalFormatting>
  <conditionalFormatting sqref="L61">
    <cfRule type="expression" dxfId="1211" priority="1216" stopIfTrue="1">
      <formula>$F$23&lt;$D$21</formula>
    </cfRule>
  </conditionalFormatting>
  <conditionalFormatting sqref="L61">
    <cfRule type="expression" dxfId="1210" priority="1215" stopIfTrue="1">
      <formula>$F$23&lt;$D$21</formula>
    </cfRule>
  </conditionalFormatting>
  <conditionalFormatting sqref="L61:L63">
    <cfRule type="expression" dxfId="1209" priority="1214" stopIfTrue="1">
      <formula>$F$36&lt;$D$34</formula>
    </cfRule>
  </conditionalFormatting>
  <conditionalFormatting sqref="L61:L63">
    <cfRule type="expression" dxfId="1208" priority="1213" stopIfTrue="1">
      <formula>$F$33&lt;$D$31</formula>
    </cfRule>
  </conditionalFormatting>
  <conditionalFormatting sqref="L61:L63">
    <cfRule type="expression" dxfId="1207" priority="1212" stopIfTrue="1">
      <formula>$F$30&lt;$D$28</formula>
    </cfRule>
  </conditionalFormatting>
  <conditionalFormatting sqref="L61">
    <cfRule type="expression" dxfId="1206" priority="1211" stopIfTrue="1">
      <formula>$F$27&lt;$D$25</formula>
    </cfRule>
  </conditionalFormatting>
  <conditionalFormatting sqref="L61">
    <cfRule type="expression" dxfId="1205" priority="1210" stopIfTrue="1">
      <formula>$F$23&lt;$D$21</formula>
    </cfRule>
  </conditionalFormatting>
  <conditionalFormatting sqref="L61">
    <cfRule type="expression" dxfId="1204" priority="1209" stopIfTrue="1">
      <formula>$F$23&lt;$D$21</formula>
    </cfRule>
  </conditionalFormatting>
  <conditionalFormatting sqref="L61:L63">
    <cfRule type="expression" dxfId="1203" priority="1208" stopIfTrue="1">
      <formula>$F$36&lt;$D$34</formula>
    </cfRule>
  </conditionalFormatting>
  <conditionalFormatting sqref="L61:L63">
    <cfRule type="expression" dxfId="1202" priority="1207" stopIfTrue="1">
      <formula>$F$33&lt;$D$31</formula>
    </cfRule>
  </conditionalFormatting>
  <conditionalFormatting sqref="L61:L63">
    <cfRule type="expression" dxfId="1201" priority="1206" stopIfTrue="1">
      <formula>$F$30&lt;$D$28</formula>
    </cfRule>
  </conditionalFormatting>
  <conditionalFormatting sqref="L61">
    <cfRule type="expression" dxfId="1200" priority="1205" stopIfTrue="1">
      <formula>$F$27&lt;$D$25</formula>
    </cfRule>
  </conditionalFormatting>
  <conditionalFormatting sqref="L61">
    <cfRule type="expression" dxfId="1199" priority="1204" stopIfTrue="1">
      <formula>$F$23&lt;$D$21</formula>
    </cfRule>
  </conditionalFormatting>
  <conditionalFormatting sqref="L61">
    <cfRule type="expression" dxfId="1198" priority="1203" stopIfTrue="1">
      <formula>$F$23&lt;$D$21</formula>
    </cfRule>
  </conditionalFormatting>
  <conditionalFormatting sqref="L61:L63">
    <cfRule type="expression" dxfId="1197" priority="1202" stopIfTrue="1">
      <formula>$F$36&lt;$D$34</formula>
    </cfRule>
  </conditionalFormatting>
  <conditionalFormatting sqref="L61:L63">
    <cfRule type="expression" dxfId="1196" priority="1201" stopIfTrue="1">
      <formula>$F$33&lt;$D$31</formula>
    </cfRule>
  </conditionalFormatting>
  <conditionalFormatting sqref="L61:L63">
    <cfRule type="expression" dxfId="1195" priority="1200" stopIfTrue="1">
      <formula>$F$30&lt;$D$28</formula>
    </cfRule>
  </conditionalFormatting>
  <conditionalFormatting sqref="L61">
    <cfRule type="expression" dxfId="1194" priority="1199" stopIfTrue="1">
      <formula>$F$27&lt;$D$25</formula>
    </cfRule>
  </conditionalFormatting>
  <conditionalFormatting sqref="L61">
    <cfRule type="expression" dxfId="1193" priority="1198" stopIfTrue="1">
      <formula>$F$23&lt;$D$21</formula>
    </cfRule>
  </conditionalFormatting>
  <conditionalFormatting sqref="L61">
    <cfRule type="expression" dxfId="1192" priority="1197" stopIfTrue="1">
      <formula>$F$23&lt;$D$21</formula>
    </cfRule>
  </conditionalFormatting>
  <conditionalFormatting sqref="L61:L63">
    <cfRule type="expression" dxfId="1191" priority="1196" stopIfTrue="1">
      <formula>$F$36&lt;$D$34</formula>
    </cfRule>
  </conditionalFormatting>
  <conditionalFormatting sqref="L61:L63">
    <cfRule type="expression" dxfId="1190" priority="1195" stopIfTrue="1">
      <formula>$F$33&lt;$D$31</formula>
    </cfRule>
  </conditionalFormatting>
  <conditionalFormatting sqref="L61:L63">
    <cfRule type="expression" dxfId="1189" priority="1194" stopIfTrue="1">
      <formula>$F$30&lt;$D$28</formula>
    </cfRule>
  </conditionalFormatting>
  <conditionalFormatting sqref="L61">
    <cfRule type="expression" dxfId="1188" priority="1193" stopIfTrue="1">
      <formula>$F$27&lt;$D$25</formula>
    </cfRule>
  </conditionalFormatting>
  <conditionalFormatting sqref="L61">
    <cfRule type="expression" dxfId="1187" priority="1192" stopIfTrue="1">
      <formula>$F$23&lt;$D$21</formula>
    </cfRule>
  </conditionalFormatting>
  <conditionalFormatting sqref="L61">
    <cfRule type="expression" dxfId="1186" priority="1191" stopIfTrue="1">
      <formula>$F$23&lt;$D$21</formula>
    </cfRule>
  </conditionalFormatting>
  <conditionalFormatting sqref="L61:L63">
    <cfRule type="expression" dxfId="1185" priority="1190" stopIfTrue="1">
      <formula>$F$53&lt;$D$51</formula>
    </cfRule>
  </conditionalFormatting>
  <conditionalFormatting sqref="L61:L63">
    <cfRule type="expression" dxfId="1184" priority="1189" stopIfTrue="1">
      <formula>$F$50&lt;$D$48</formula>
    </cfRule>
  </conditionalFormatting>
  <conditionalFormatting sqref="L61:L63">
    <cfRule type="expression" dxfId="1183" priority="1188" stopIfTrue="1">
      <formula>$F$42&lt;$D$40</formula>
    </cfRule>
  </conditionalFormatting>
  <conditionalFormatting sqref="L61:L63">
    <cfRule type="expression" dxfId="1182" priority="1187" stopIfTrue="1">
      <formula>$F$39&lt;$D$37</formula>
    </cfRule>
  </conditionalFormatting>
  <conditionalFormatting sqref="L61:L63">
    <cfRule type="expression" dxfId="1181" priority="1186" stopIfTrue="1">
      <formula>$F$36&lt;$D$34</formula>
    </cfRule>
  </conditionalFormatting>
  <conditionalFormatting sqref="L61:L63">
    <cfRule type="expression" dxfId="1180" priority="1185" stopIfTrue="1">
      <formula>$F$33&lt;$D$31</formula>
    </cfRule>
  </conditionalFormatting>
  <conditionalFormatting sqref="L61:L63">
    <cfRule type="expression" dxfId="1179" priority="1184" stopIfTrue="1">
      <formula>$F$30&lt;$D$28</formula>
    </cfRule>
  </conditionalFormatting>
  <conditionalFormatting sqref="L61">
    <cfRule type="expression" dxfId="1178" priority="1183" stopIfTrue="1">
      <formula>$F$27&lt;$D$25</formula>
    </cfRule>
  </conditionalFormatting>
  <conditionalFormatting sqref="L61">
    <cfRule type="expression" dxfId="1177" priority="1182" stopIfTrue="1">
      <formula>$F$23&lt;$D$21</formula>
    </cfRule>
  </conditionalFormatting>
  <conditionalFormatting sqref="L61">
    <cfRule type="expression" dxfId="1176" priority="1181" stopIfTrue="1">
      <formula>$F$23&lt;$D$21</formula>
    </cfRule>
  </conditionalFormatting>
  <conditionalFormatting sqref="L61:L63">
    <cfRule type="expression" dxfId="1175" priority="1180" stopIfTrue="1">
      <formula>$F$36&lt;$D$34</formula>
    </cfRule>
  </conditionalFormatting>
  <conditionalFormatting sqref="L61:L63">
    <cfRule type="expression" dxfId="1174" priority="1179" stopIfTrue="1">
      <formula>$F$33&lt;$D$31</formula>
    </cfRule>
  </conditionalFormatting>
  <conditionalFormatting sqref="L61:L63">
    <cfRule type="expression" dxfId="1173" priority="1178" stopIfTrue="1">
      <formula>$F$30&lt;$D$28</formula>
    </cfRule>
  </conditionalFormatting>
  <conditionalFormatting sqref="L61">
    <cfRule type="expression" dxfId="1172" priority="1177" stopIfTrue="1">
      <formula>$F$27&lt;$D$25</formula>
    </cfRule>
  </conditionalFormatting>
  <conditionalFormatting sqref="L61">
    <cfRule type="expression" dxfId="1171" priority="1176" stopIfTrue="1">
      <formula>$F$23&lt;$D$21</formula>
    </cfRule>
  </conditionalFormatting>
  <conditionalFormatting sqref="L61">
    <cfRule type="expression" dxfId="1170" priority="1175" stopIfTrue="1">
      <formula>$F$23&lt;$D$21</formula>
    </cfRule>
  </conditionalFormatting>
  <conditionalFormatting sqref="L61:L63">
    <cfRule type="expression" dxfId="1169" priority="1174" stopIfTrue="1">
      <formula>$F$36&lt;$D$34</formula>
    </cfRule>
  </conditionalFormatting>
  <conditionalFormatting sqref="L61:L63">
    <cfRule type="expression" dxfId="1168" priority="1173" stopIfTrue="1">
      <formula>$F$33&lt;$D$31</formula>
    </cfRule>
  </conditionalFormatting>
  <conditionalFormatting sqref="L61:L63">
    <cfRule type="expression" dxfId="1167" priority="1172" stopIfTrue="1">
      <formula>$F$30&lt;$D$28</formula>
    </cfRule>
  </conditionalFormatting>
  <conditionalFormatting sqref="L61">
    <cfRule type="expression" dxfId="1166" priority="1171" stopIfTrue="1">
      <formula>$F$27&lt;$D$25</formula>
    </cfRule>
  </conditionalFormatting>
  <conditionalFormatting sqref="L61">
    <cfRule type="expression" dxfId="1165" priority="1170" stopIfTrue="1">
      <formula>$F$23&lt;$D$21</formula>
    </cfRule>
  </conditionalFormatting>
  <conditionalFormatting sqref="L61">
    <cfRule type="expression" dxfId="1164" priority="1169" stopIfTrue="1">
      <formula>$F$23&lt;$D$21</formula>
    </cfRule>
  </conditionalFormatting>
  <conditionalFormatting sqref="L61:L63">
    <cfRule type="expression" dxfId="1163" priority="1168" stopIfTrue="1">
      <formula>$F$36&lt;$D$34</formula>
    </cfRule>
  </conditionalFormatting>
  <conditionalFormatting sqref="L61:L63">
    <cfRule type="expression" dxfId="1162" priority="1167" stopIfTrue="1">
      <formula>$F$33&lt;$D$31</formula>
    </cfRule>
  </conditionalFormatting>
  <conditionalFormatting sqref="L61:L63">
    <cfRule type="expression" dxfId="1161" priority="1166" stopIfTrue="1">
      <formula>$F$30&lt;$D$28</formula>
    </cfRule>
  </conditionalFormatting>
  <conditionalFormatting sqref="L61">
    <cfRule type="expression" dxfId="1160" priority="1165" stopIfTrue="1">
      <formula>$F$27&lt;$D$25</formula>
    </cfRule>
  </conditionalFormatting>
  <conditionalFormatting sqref="L61">
    <cfRule type="expression" dxfId="1159" priority="1164" stopIfTrue="1">
      <formula>$F$23&lt;$D$21</formula>
    </cfRule>
  </conditionalFormatting>
  <conditionalFormatting sqref="L61">
    <cfRule type="expression" dxfId="1158" priority="1163" stopIfTrue="1">
      <formula>$F$23&lt;$D$21</formula>
    </cfRule>
  </conditionalFormatting>
  <conditionalFormatting sqref="L61:L63">
    <cfRule type="expression" dxfId="1157" priority="1162" stopIfTrue="1">
      <formula>$F$36&lt;$D$34</formula>
    </cfRule>
  </conditionalFormatting>
  <conditionalFormatting sqref="L61:L63">
    <cfRule type="expression" dxfId="1156" priority="1161" stopIfTrue="1">
      <formula>$F$33&lt;$D$31</formula>
    </cfRule>
  </conditionalFormatting>
  <conditionalFormatting sqref="L61:L63">
    <cfRule type="expression" dxfId="1155" priority="1160" stopIfTrue="1">
      <formula>$F$30&lt;$D$28</formula>
    </cfRule>
  </conditionalFormatting>
  <conditionalFormatting sqref="L61">
    <cfRule type="expression" dxfId="1154" priority="1159" stopIfTrue="1">
      <formula>$F$27&lt;$D$25</formula>
    </cfRule>
  </conditionalFormatting>
  <conditionalFormatting sqref="L61">
    <cfRule type="expression" dxfId="1153" priority="1158" stopIfTrue="1">
      <formula>$F$23&lt;$D$21</formula>
    </cfRule>
  </conditionalFormatting>
  <conditionalFormatting sqref="L61">
    <cfRule type="expression" dxfId="1152" priority="1157" stopIfTrue="1">
      <formula>$F$23&lt;$D$21</formula>
    </cfRule>
  </conditionalFormatting>
  <conditionalFormatting sqref="L61:L63">
    <cfRule type="expression" dxfId="1151" priority="1156" stopIfTrue="1">
      <formula>$F$53&lt;$D$51</formula>
    </cfRule>
  </conditionalFormatting>
  <conditionalFormatting sqref="L61:L63">
    <cfRule type="expression" dxfId="1150" priority="1155" stopIfTrue="1">
      <formula>$F$50&lt;$D$48</formula>
    </cfRule>
  </conditionalFormatting>
  <conditionalFormatting sqref="L61:L63">
    <cfRule type="expression" dxfId="1149" priority="1154" stopIfTrue="1">
      <formula>$F$42&lt;$D$40</formula>
    </cfRule>
  </conditionalFormatting>
  <conditionalFormatting sqref="L61:L63">
    <cfRule type="expression" dxfId="1148" priority="1153" stopIfTrue="1">
      <formula>$F$39&lt;$D$37</formula>
    </cfRule>
  </conditionalFormatting>
  <conditionalFormatting sqref="L61:L63">
    <cfRule type="expression" dxfId="1147" priority="1152" stopIfTrue="1">
      <formula>$F$36&lt;$D$34</formula>
    </cfRule>
  </conditionalFormatting>
  <conditionalFormatting sqref="L61:L63">
    <cfRule type="expression" dxfId="1146" priority="1151" stopIfTrue="1">
      <formula>$F$33&lt;$D$31</formula>
    </cfRule>
  </conditionalFormatting>
  <conditionalFormatting sqref="L61:L63">
    <cfRule type="expression" dxfId="1145" priority="1150" stopIfTrue="1">
      <formula>$F$30&lt;$D$28</formula>
    </cfRule>
  </conditionalFormatting>
  <conditionalFormatting sqref="L61">
    <cfRule type="expression" dxfId="1144" priority="1149" stopIfTrue="1">
      <formula>$F$27&lt;$D$25</formula>
    </cfRule>
  </conditionalFormatting>
  <conditionalFormatting sqref="L61">
    <cfRule type="expression" dxfId="1143" priority="1148" stopIfTrue="1">
      <formula>$F$23&lt;$D$21</formula>
    </cfRule>
  </conditionalFormatting>
  <conditionalFormatting sqref="L61">
    <cfRule type="expression" dxfId="1142" priority="1147" stopIfTrue="1">
      <formula>$F$23&lt;$D$21</formula>
    </cfRule>
  </conditionalFormatting>
  <conditionalFormatting sqref="L61:L63">
    <cfRule type="expression" dxfId="1141" priority="1146" stopIfTrue="1">
      <formula>$F$36&lt;$D$34</formula>
    </cfRule>
  </conditionalFormatting>
  <conditionalFormatting sqref="L61:L63">
    <cfRule type="expression" dxfId="1140" priority="1145" stopIfTrue="1">
      <formula>$F$33&lt;$D$31</formula>
    </cfRule>
  </conditionalFormatting>
  <conditionalFormatting sqref="L61:L63">
    <cfRule type="expression" dxfId="1139" priority="1144" stopIfTrue="1">
      <formula>$F$30&lt;$D$28</formula>
    </cfRule>
  </conditionalFormatting>
  <conditionalFormatting sqref="L61">
    <cfRule type="expression" dxfId="1138" priority="1143" stopIfTrue="1">
      <formula>$F$27&lt;$D$25</formula>
    </cfRule>
  </conditionalFormatting>
  <conditionalFormatting sqref="L61">
    <cfRule type="expression" dxfId="1137" priority="1142" stopIfTrue="1">
      <formula>$F$23&lt;$D$21</formula>
    </cfRule>
  </conditionalFormatting>
  <conditionalFormatting sqref="L61">
    <cfRule type="expression" dxfId="1136" priority="1141" stopIfTrue="1">
      <formula>$F$23&lt;$D$21</formula>
    </cfRule>
  </conditionalFormatting>
  <conditionalFormatting sqref="L61:L63">
    <cfRule type="expression" dxfId="1135" priority="1140" stopIfTrue="1">
      <formula>$F$36&lt;$D$34</formula>
    </cfRule>
  </conditionalFormatting>
  <conditionalFormatting sqref="L61:L63">
    <cfRule type="expression" dxfId="1134" priority="1139" stopIfTrue="1">
      <formula>$F$33&lt;$D$31</formula>
    </cfRule>
  </conditionalFormatting>
  <conditionalFormatting sqref="L61:L63">
    <cfRule type="expression" dxfId="1133" priority="1138" stopIfTrue="1">
      <formula>$F$30&lt;$D$28</formula>
    </cfRule>
  </conditionalFormatting>
  <conditionalFormatting sqref="L61">
    <cfRule type="expression" dxfId="1132" priority="1137" stopIfTrue="1">
      <formula>$F$27&lt;$D$25</formula>
    </cfRule>
  </conditionalFormatting>
  <conditionalFormatting sqref="L61">
    <cfRule type="expression" dxfId="1131" priority="1136" stopIfTrue="1">
      <formula>$F$23&lt;$D$21</formula>
    </cfRule>
  </conditionalFormatting>
  <conditionalFormatting sqref="L61">
    <cfRule type="expression" dxfId="1130" priority="1135" stopIfTrue="1">
      <formula>$F$23&lt;$D$21</formula>
    </cfRule>
  </conditionalFormatting>
  <conditionalFormatting sqref="L61:L63">
    <cfRule type="expression" dxfId="1129" priority="1134" stopIfTrue="1">
      <formula>$F$36&lt;$D$34</formula>
    </cfRule>
  </conditionalFormatting>
  <conditionalFormatting sqref="L61:L63">
    <cfRule type="expression" dxfId="1128" priority="1133" stopIfTrue="1">
      <formula>$F$33&lt;$D$31</formula>
    </cfRule>
  </conditionalFormatting>
  <conditionalFormatting sqref="L61:L63">
    <cfRule type="expression" dxfId="1127" priority="1132" stopIfTrue="1">
      <formula>$F$30&lt;$D$28</formula>
    </cfRule>
  </conditionalFormatting>
  <conditionalFormatting sqref="L61">
    <cfRule type="expression" dxfId="1126" priority="1131" stopIfTrue="1">
      <formula>$F$27&lt;$D$25</formula>
    </cfRule>
  </conditionalFormatting>
  <conditionalFormatting sqref="L61">
    <cfRule type="expression" dxfId="1125" priority="1130" stopIfTrue="1">
      <formula>$F$23&lt;$D$21</formula>
    </cfRule>
  </conditionalFormatting>
  <conditionalFormatting sqref="L61">
    <cfRule type="expression" dxfId="1124" priority="1129" stopIfTrue="1">
      <formula>$F$23&lt;$D$21</formula>
    </cfRule>
  </conditionalFormatting>
  <conditionalFormatting sqref="L61:L63">
    <cfRule type="expression" dxfId="1123" priority="1128" stopIfTrue="1">
      <formula>$F$36&lt;$D$34</formula>
    </cfRule>
  </conditionalFormatting>
  <conditionalFormatting sqref="L61:L63">
    <cfRule type="expression" dxfId="1122" priority="1127" stopIfTrue="1">
      <formula>$F$33&lt;$D$31</formula>
    </cfRule>
  </conditionalFormatting>
  <conditionalFormatting sqref="L61:L63">
    <cfRule type="expression" dxfId="1121" priority="1126" stopIfTrue="1">
      <formula>$F$30&lt;$D$28</formula>
    </cfRule>
  </conditionalFormatting>
  <conditionalFormatting sqref="L61">
    <cfRule type="expression" dxfId="1120" priority="1125" stopIfTrue="1">
      <formula>$F$27&lt;$D$25</formula>
    </cfRule>
  </conditionalFormatting>
  <conditionalFormatting sqref="L61">
    <cfRule type="expression" dxfId="1119" priority="1124" stopIfTrue="1">
      <formula>$F$23&lt;$D$21</formula>
    </cfRule>
  </conditionalFormatting>
  <conditionalFormatting sqref="L61">
    <cfRule type="expression" dxfId="1118" priority="1123" stopIfTrue="1">
      <formula>$F$23&lt;$D$21</formula>
    </cfRule>
  </conditionalFormatting>
  <conditionalFormatting sqref="L61:L63">
    <cfRule type="expression" dxfId="1117" priority="1122" stopIfTrue="1">
      <formula>$F$50&lt;$D$48</formula>
    </cfRule>
  </conditionalFormatting>
  <conditionalFormatting sqref="L61:L63">
    <cfRule type="expression" dxfId="1116" priority="1121" stopIfTrue="1">
      <formula>$F$42&lt;$D$40</formula>
    </cfRule>
  </conditionalFormatting>
  <conditionalFormatting sqref="L61:L63">
    <cfRule type="expression" dxfId="1115" priority="1120" stopIfTrue="1">
      <formula>$F$39&lt;$D$37</formula>
    </cfRule>
  </conditionalFormatting>
  <conditionalFormatting sqref="L61:L63">
    <cfRule type="expression" dxfId="1114" priority="1119" stopIfTrue="1">
      <formula>$F$36&lt;$D$34</formula>
    </cfRule>
  </conditionalFormatting>
  <conditionalFormatting sqref="L61:L63">
    <cfRule type="expression" dxfId="1113" priority="1118" stopIfTrue="1">
      <formula>$F$33&lt;$D$31</formula>
    </cfRule>
  </conditionalFormatting>
  <conditionalFormatting sqref="L61:L63">
    <cfRule type="expression" dxfId="1112" priority="1117" stopIfTrue="1">
      <formula>$F$30&lt;$D$28</formula>
    </cfRule>
  </conditionalFormatting>
  <conditionalFormatting sqref="L61">
    <cfRule type="expression" dxfId="1111" priority="1116" stopIfTrue="1">
      <formula>$F$27&lt;$D$25</formula>
    </cfRule>
  </conditionalFormatting>
  <conditionalFormatting sqref="L61">
    <cfRule type="expression" dxfId="1110" priority="1115" stopIfTrue="1">
      <formula>$F$23&lt;$D$21</formula>
    </cfRule>
  </conditionalFormatting>
  <conditionalFormatting sqref="L61">
    <cfRule type="expression" dxfId="1109" priority="1114" stopIfTrue="1">
      <formula>$F$23&lt;$D$21</formula>
    </cfRule>
  </conditionalFormatting>
  <conditionalFormatting sqref="L61:L63">
    <cfRule type="expression" dxfId="1108" priority="1113" stopIfTrue="1">
      <formula>$F$36&lt;$D$34</formula>
    </cfRule>
  </conditionalFormatting>
  <conditionalFormatting sqref="L61:L63">
    <cfRule type="expression" dxfId="1107" priority="1112" stopIfTrue="1">
      <formula>$F$33&lt;$D$31</formula>
    </cfRule>
  </conditionalFormatting>
  <conditionalFormatting sqref="L61:L63">
    <cfRule type="expression" dxfId="1106" priority="1111" stopIfTrue="1">
      <formula>$F$30&lt;$D$28</formula>
    </cfRule>
  </conditionalFormatting>
  <conditionalFormatting sqref="L61">
    <cfRule type="expression" dxfId="1105" priority="1110" stopIfTrue="1">
      <formula>$F$27&lt;$D$25</formula>
    </cfRule>
  </conditionalFormatting>
  <conditionalFormatting sqref="L61">
    <cfRule type="expression" dxfId="1104" priority="1109" stopIfTrue="1">
      <formula>$F$23&lt;$D$21</formula>
    </cfRule>
  </conditionalFormatting>
  <conditionalFormatting sqref="L61">
    <cfRule type="expression" dxfId="1103" priority="1108" stopIfTrue="1">
      <formula>$F$23&lt;$D$21</formula>
    </cfRule>
  </conditionalFormatting>
  <conditionalFormatting sqref="L61:L63">
    <cfRule type="expression" dxfId="1102" priority="1107" stopIfTrue="1">
      <formula>$F$36&lt;$D$34</formula>
    </cfRule>
  </conditionalFormatting>
  <conditionalFormatting sqref="L61:L63">
    <cfRule type="expression" dxfId="1101" priority="1106" stopIfTrue="1">
      <formula>$F$33&lt;$D$31</formula>
    </cfRule>
  </conditionalFormatting>
  <conditionalFormatting sqref="L61:L63">
    <cfRule type="expression" dxfId="1100" priority="1105" stopIfTrue="1">
      <formula>$F$30&lt;$D$28</formula>
    </cfRule>
  </conditionalFormatting>
  <conditionalFormatting sqref="L61">
    <cfRule type="expression" dxfId="1099" priority="1104" stopIfTrue="1">
      <formula>$F$27&lt;$D$25</formula>
    </cfRule>
  </conditionalFormatting>
  <conditionalFormatting sqref="L61">
    <cfRule type="expression" dxfId="1098" priority="1103" stopIfTrue="1">
      <formula>$F$23&lt;$D$21</formula>
    </cfRule>
  </conditionalFormatting>
  <conditionalFormatting sqref="L61">
    <cfRule type="expression" dxfId="1097" priority="1102" stopIfTrue="1">
      <formula>$F$23&lt;$D$21</formula>
    </cfRule>
  </conditionalFormatting>
  <conditionalFormatting sqref="L61:L63">
    <cfRule type="expression" dxfId="1096" priority="1101" stopIfTrue="1">
      <formula>$F$36&lt;$D$34</formula>
    </cfRule>
  </conditionalFormatting>
  <conditionalFormatting sqref="L61:L63">
    <cfRule type="expression" dxfId="1095" priority="1100" stopIfTrue="1">
      <formula>$F$33&lt;$D$31</formula>
    </cfRule>
  </conditionalFormatting>
  <conditionalFormatting sqref="L61:L63">
    <cfRule type="expression" dxfId="1094" priority="1099" stopIfTrue="1">
      <formula>$F$30&lt;$D$28</formula>
    </cfRule>
  </conditionalFormatting>
  <conditionalFormatting sqref="L61">
    <cfRule type="expression" dxfId="1093" priority="1098" stopIfTrue="1">
      <formula>$F$27&lt;$D$25</formula>
    </cfRule>
  </conditionalFormatting>
  <conditionalFormatting sqref="L61">
    <cfRule type="expression" dxfId="1092" priority="1097" stopIfTrue="1">
      <formula>$F$23&lt;$D$21</formula>
    </cfRule>
  </conditionalFormatting>
  <conditionalFormatting sqref="L61">
    <cfRule type="expression" dxfId="1091" priority="1096" stopIfTrue="1">
      <formula>$F$23&lt;$D$21</formula>
    </cfRule>
  </conditionalFormatting>
  <conditionalFormatting sqref="L61:L63">
    <cfRule type="expression" dxfId="1090" priority="1095" stopIfTrue="1">
      <formula>$F$36&lt;$D$34</formula>
    </cfRule>
  </conditionalFormatting>
  <conditionalFormatting sqref="L61:L63">
    <cfRule type="expression" dxfId="1089" priority="1094" stopIfTrue="1">
      <formula>$F$33&lt;$D$31</formula>
    </cfRule>
  </conditionalFormatting>
  <conditionalFormatting sqref="L61:L63">
    <cfRule type="expression" dxfId="1088" priority="1093" stopIfTrue="1">
      <formula>$F$30&lt;$D$28</formula>
    </cfRule>
  </conditionalFormatting>
  <conditionalFormatting sqref="L61">
    <cfRule type="expression" dxfId="1087" priority="1092" stopIfTrue="1">
      <formula>$F$27&lt;$D$25</formula>
    </cfRule>
  </conditionalFormatting>
  <conditionalFormatting sqref="L61">
    <cfRule type="expression" dxfId="1086" priority="1091" stopIfTrue="1">
      <formula>$F$23&lt;$D$21</formula>
    </cfRule>
  </conditionalFormatting>
  <conditionalFormatting sqref="L61">
    <cfRule type="expression" dxfId="1085" priority="1090" stopIfTrue="1">
      <formula>$F$23&lt;$D$21</formula>
    </cfRule>
  </conditionalFormatting>
  <conditionalFormatting sqref="L61:L63">
    <cfRule type="expression" dxfId="1084" priority="1089" stopIfTrue="1">
      <formula>$F$53&lt;$D$51</formula>
    </cfRule>
  </conditionalFormatting>
  <conditionalFormatting sqref="L61:L63">
    <cfRule type="expression" dxfId="1083" priority="1088" stopIfTrue="1">
      <formula>$F$50&lt;$D$48</formula>
    </cfRule>
  </conditionalFormatting>
  <conditionalFormatting sqref="L61:L63">
    <cfRule type="expression" dxfId="1082" priority="1087" stopIfTrue="1">
      <formula>$F$42&lt;$D$40</formula>
    </cfRule>
  </conditionalFormatting>
  <conditionalFormatting sqref="L61:L63">
    <cfRule type="expression" dxfId="1081" priority="1086" stopIfTrue="1">
      <formula>$F$39&lt;$D$37</formula>
    </cfRule>
  </conditionalFormatting>
  <conditionalFormatting sqref="L61:L63">
    <cfRule type="expression" dxfId="1080" priority="1085" stopIfTrue="1">
      <formula>$F$36&lt;$D$34</formula>
    </cfRule>
  </conditionalFormatting>
  <conditionalFormatting sqref="L61:L63">
    <cfRule type="expression" dxfId="1079" priority="1084" stopIfTrue="1">
      <formula>$F$33&lt;$D$31</formula>
    </cfRule>
  </conditionalFormatting>
  <conditionalFormatting sqref="L61:L63">
    <cfRule type="expression" dxfId="1078" priority="1083" stopIfTrue="1">
      <formula>$F$30&lt;$D$28</formula>
    </cfRule>
  </conditionalFormatting>
  <conditionalFormatting sqref="L61">
    <cfRule type="expression" dxfId="1077" priority="1082" stopIfTrue="1">
      <formula>$F$27&lt;$D$25</formula>
    </cfRule>
  </conditionalFormatting>
  <conditionalFormatting sqref="L61">
    <cfRule type="expression" dxfId="1076" priority="1081" stopIfTrue="1">
      <formula>$F$23&lt;$D$21</formula>
    </cfRule>
  </conditionalFormatting>
  <conditionalFormatting sqref="L61">
    <cfRule type="expression" dxfId="1075" priority="1080" stopIfTrue="1">
      <formula>$F$23&lt;$D$21</formula>
    </cfRule>
  </conditionalFormatting>
  <conditionalFormatting sqref="L61:L63">
    <cfRule type="expression" dxfId="1074" priority="1079" stopIfTrue="1">
      <formula>$F$36&lt;$D$34</formula>
    </cfRule>
  </conditionalFormatting>
  <conditionalFormatting sqref="L61:L63">
    <cfRule type="expression" dxfId="1073" priority="1078" stopIfTrue="1">
      <formula>$F$33&lt;$D$31</formula>
    </cfRule>
  </conditionalFormatting>
  <conditionalFormatting sqref="L61:L63">
    <cfRule type="expression" dxfId="1072" priority="1077" stopIfTrue="1">
      <formula>$F$30&lt;$D$28</formula>
    </cfRule>
  </conditionalFormatting>
  <conditionalFormatting sqref="L61">
    <cfRule type="expression" dxfId="1071" priority="1076" stopIfTrue="1">
      <formula>$F$27&lt;$D$25</formula>
    </cfRule>
  </conditionalFormatting>
  <conditionalFormatting sqref="L61">
    <cfRule type="expression" dxfId="1070" priority="1075" stopIfTrue="1">
      <formula>$F$23&lt;$D$21</formula>
    </cfRule>
  </conditionalFormatting>
  <conditionalFormatting sqref="L61">
    <cfRule type="expression" dxfId="1069" priority="1074" stopIfTrue="1">
      <formula>$F$23&lt;$D$21</formula>
    </cfRule>
  </conditionalFormatting>
  <conditionalFormatting sqref="L61:L63">
    <cfRule type="expression" dxfId="1068" priority="1073" stopIfTrue="1">
      <formula>$F$36&lt;$D$34</formula>
    </cfRule>
  </conditionalFormatting>
  <conditionalFormatting sqref="L61:L63">
    <cfRule type="expression" dxfId="1067" priority="1072" stopIfTrue="1">
      <formula>$F$33&lt;$D$31</formula>
    </cfRule>
  </conditionalFormatting>
  <conditionalFormatting sqref="L61:L63">
    <cfRule type="expression" dxfId="1066" priority="1071" stopIfTrue="1">
      <formula>$F$30&lt;$D$28</formula>
    </cfRule>
  </conditionalFormatting>
  <conditionalFormatting sqref="L61">
    <cfRule type="expression" dxfId="1065" priority="1070" stopIfTrue="1">
      <formula>$F$27&lt;$D$25</formula>
    </cfRule>
  </conditionalFormatting>
  <conditionalFormatting sqref="L61">
    <cfRule type="expression" dxfId="1064" priority="1069" stopIfTrue="1">
      <formula>$F$23&lt;$D$21</formula>
    </cfRule>
  </conditionalFormatting>
  <conditionalFormatting sqref="L61">
    <cfRule type="expression" dxfId="1063" priority="1068" stopIfTrue="1">
      <formula>$F$23&lt;$D$21</formula>
    </cfRule>
  </conditionalFormatting>
  <conditionalFormatting sqref="L61:L63">
    <cfRule type="expression" dxfId="1062" priority="1067" stopIfTrue="1">
      <formula>$F$36&lt;$D$34</formula>
    </cfRule>
  </conditionalFormatting>
  <conditionalFormatting sqref="L61:L63">
    <cfRule type="expression" dxfId="1061" priority="1066" stopIfTrue="1">
      <formula>$F$33&lt;$D$31</formula>
    </cfRule>
  </conditionalFormatting>
  <conditionalFormatting sqref="L61:L63">
    <cfRule type="expression" dxfId="1060" priority="1065" stopIfTrue="1">
      <formula>$F$30&lt;$D$28</formula>
    </cfRule>
  </conditionalFormatting>
  <conditionalFormatting sqref="L61">
    <cfRule type="expression" dxfId="1059" priority="1064" stopIfTrue="1">
      <formula>$F$27&lt;$D$25</formula>
    </cfRule>
  </conditionalFormatting>
  <conditionalFormatting sqref="L61">
    <cfRule type="expression" dxfId="1058" priority="1063" stopIfTrue="1">
      <formula>$F$23&lt;$D$21</formula>
    </cfRule>
  </conditionalFormatting>
  <conditionalFormatting sqref="L61">
    <cfRule type="expression" dxfId="1057" priority="1062" stopIfTrue="1">
      <formula>$F$23&lt;$D$21</formula>
    </cfRule>
  </conditionalFormatting>
  <conditionalFormatting sqref="L61:L63">
    <cfRule type="expression" dxfId="1056" priority="1061" stopIfTrue="1">
      <formula>$F$36&lt;$D$34</formula>
    </cfRule>
  </conditionalFormatting>
  <conditionalFormatting sqref="L61:L63">
    <cfRule type="expression" dxfId="1055" priority="1060" stopIfTrue="1">
      <formula>$F$33&lt;$D$31</formula>
    </cfRule>
  </conditionalFormatting>
  <conditionalFormatting sqref="L61:L63">
    <cfRule type="expression" dxfId="1054" priority="1059" stopIfTrue="1">
      <formula>$F$30&lt;$D$28</formula>
    </cfRule>
  </conditionalFormatting>
  <conditionalFormatting sqref="L61">
    <cfRule type="expression" dxfId="1053" priority="1058" stopIfTrue="1">
      <formula>$F$27&lt;$D$25</formula>
    </cfRule>
  </conditionalFormatting>
  <conditionalFormatting sqref="L61">
    <cfRule type="expression" dxfId="1052" priority="1057" stopIfTrue="1">
      <formula>$F$23&lt;$D$21</formula>
    </cfRule>
  </conditionalFormatting>
  <conditionalFormatting sqref="L61">
    <cfRule type="expression" dxfId="1051" priority="1056" stopIfTrue="1">
      <formula>$F$23&lt;$D$21</formula>
    </cfRule>
  </conditionalFormatting>
  <conditionalFormatting sqref="L64:L66">
    <cfRule type="expression" dxfId="1050" priority="1055" stopIfTrue="1">
      <formula>$F$63&lt;$D$61</formula>
    </cfRule>
  </conditionalFormatting>
  <conditionalFormatting sqref="L64:L66">
    <cfRule type="expression" dxfId="1049" priority="1054" stopIfTrue="1">
      <formula>$F$59&lt;$D$57</formula>
    </cfRule>
  </conditionalFormatting>
  <conditionalFormatting sqref="L64:L66">
    <cfRule type="expression" dxfId="1048" priority="1053" stopIfTrue="1">
      <formula>$F$56&lt;$D$54</formula>
    </cfRule>
  </conditionalFormatting>
  <conditionalFormatting sqref="L64:L66">
    <cfRule type="expression" dxfId="1047" priority="1052" stopIfTrue="1">
      <formula>$F$53&lt;$D$51</formula>
    </cfRule>
  </conditionalFormatting>
  <conditionalFormatting sqref="L64:L66">
    <cfRule type="expression" dxfId="1046" priority="1051" stopIfTrue="1">
      <formula>$F$50&lt;$D$48</formula>
    </cfRule>
  </conditionalFormatting>
  <conditionalFormatting sqref="L64:L66">
    <cfRule type="expression" dxfId="1045" priority="1050" stopIfTrue="1">
      <formula>$F$42&lt;$D$40</formula>
    </cfRule>
  </conditionalFormatting>
  <conditionalFormatting sqref="L64:L66">
    <cfRule type="expression" dxfId="1044" priority="1049" stopIfTrue="1">
      <formula>$F$39&lt;$D$37</formula>
    </cfRule>
  </conditionalFormatting>
  <conditionalFormatting sqref="L64:L66">
    <cfRule type="expression" dxfId="1043" priority="1048" stopIfTrue="1">
      <formula>$F$36&lt;$D$34</formula>
    </cfRule>
  </conditionalFormatting>
  <conditionalFormatting sqref="L64:L66">
    <cfRule type="expression" dxfId="1042" priority="1047" stopIfTrue="1">
      <formula>$F$33&lt;$D$31</formula>
    </cfRule>
  </conditionalFormatting>
  <conditionalFormatting sqref="L64:L66">
    <cfRule type="expression" dxfId="1041" priority="1046" stopIfTrue="1">
      <formula>$F$30&lt;$D$28</formula>
    </cfRule>
  </conditionalFormatting>
  <conditionalFormatting sqref="L64">
    <cfRule type="expression" dxfId="1040" priority="1045" stopIfTrue="1">
      <formula>$F$27&lt;$D$25</formula>
    </cfRule>
  </conditionalFormatting>
  <conditionalFormatting sqref="L64">
    <cfRule type="expression" dxfId="1039" priority="1044" stopIfTrue="1">
      <formula>$F$23&lt;$D$21</formula>
    </cfRule>
  </conditionalFormatting>
  <conditionalFormatting sqref="L64">
    <cfRule type="expression" dxfId="1038" priority="1043" stopIfTrue="1">
      <formula>$F$23&lt;$D$21</formula>
    </cfRule>
  </conditionalFormatting>
  <conditionalFormatting sqref="L64:L66">
    <cfRule type="expression" dxfId="1037" priority="1042" stopIfTrue="1">
      <formula>$F$36&lt;$D$34</formula>
    </cfRule>
  </conditionalFormatting>
  <conditionalFormatting sqref="L64:L66">
    <cfRule type="expression" dxfId="1036" priority="1041" stopIfTrue="1">
      <formula>$F$33&lt;$D$31</formula>
    </cfRule>
  </conditionalFormatting>
  <conditionalFormatting sqref="L64:L66">
    <cfRule type="expression" dxfId="1035" priority="1040" stopIfTrue="1">
      <formula>$F$30&lt;$D$28</formula>
    </cfRule>
  </conditionalFormatting>
  <conditionalFormatting sqref="L64">
    <cfRule type="expression" dxfId="1034" priority="1039" stopIfTrue="1">
      <formula>$F$27&lt;$D$25</formula>
    </cfRule>
  </conditionalFormatting>
  <conditionalFormatting sqref="L64">
    <cfRule type="expression" dxfId="1033" priority="1038" stopIfTrue="1">
      <formula>$F$23&lt;$D$21</formula>
    </cfRule>
  </conditionalFormatting>
  <conditionalFormatting sqref="L64">
    <cfRule type="expression" dxfId="1032" priority="1037" stopIfTrue="1">
      <formula>$F$23&lt;$D$21</formula>
    </cfRule>
  </conditionalFormatting>
  <conditionalFormatting sqref="L64:L66">
    <cfRule type="expression" dxfId="1031" priority="1036" stopIfTrue="1">
      <formula>$F$36&lt;$D$34</formula>
    </cfRule>
  </conditionalFormatting>
  <conditionalFormatting sqref="L64:L66">
    <cfRule type="expression" dxfId="1030" priority="1035" stopIfTrue="1">
      <formula>$F$33&lt;$D$31</formula>
    </cfRule>
  </conditionalFormatting>
  <conditionalFormatting sqref="L64:L66">
    <cfRule type="expression" dxfId="1029" priority="1034" stopIfTrue="1">
      <formula>$F$30&lt;$D$28</formula>
    </cfRule>
  </conditionalFormatting>
  <conditionalFormatting sqref="L64">
    <cfRule type="expression" dxfId="1028" priority="1033" stopIfTrue="1">
      <formula>$F$27&lt;$D$25</formula>
    </cfRule>
  </conditionalFormatting>
  <conditionalFormatting sqref="L64">
    <cfRule type="expression" dxfId="1027" priority="1032" stopIfTrue="1">
      <formula>$F$23&lt;$D$21</formula>
    </cfRule>
  </conditionalFormatting>
  <conditionalFormatting sqref="L64">
    <cfRule type="expression" dxfId="1026" priority="1031" stopIfTrue="1">
      <formula>$F$23&lt;$D$21</formula>
    </cfRule>
  </conditionalFormatting>
  <conditionalFormatting sqref="L64:L66">
    <cfRule type="expression" dxfId="1025" priority="1030" stopIfTrue="1">
      <formula>$F$36&lt;$D$34</formula>
    </cfRule>
  </conditionalFormatting>
  <conditionalFormatting sqref="L64:L66">
    <cfRule type="expression" dxfId="1024" priority="1029" stopIfTrue="1">
      <formula>$F$33&lt;$D$31</formula>
    </cfRule>
  </conditionalFormatting>
  <conditionalFormatting sqref="L64:L66">
    <cfRule type="expression" dxfId="1023" priority="1028" stopIfTrue="1">
      <formula>$F$30&lt;$D$28</formula>
    </cfRule>
  </conditionalFormatting>
  <conditionalFormatting sqref="L64">
    <cfRule type="expression" dxfId="1022" priority="1027" stopIfTrue="1">
      <formula>$F$27&lt;$D$25</formula>
    </cfRule>
  </conditionalFormatting>
  <conditionalFormatting sqref="L64">
    <cfRule type="expression" dxfId="1021" priority="1026" stopIfTrue="1">
      <formula>$F$23&lt;$D$21</formula>
    </cfRule>
  </conditionalFormatting>
  <conditionalFormatting sqref="L64">
    <cfRule type="expression" dxfId="1020" priority="1025" stopIfTrue="1">
      <formula>$F$23&lt;$D$21</formula>
    </cfRule>
  </conditionalFormatting>
  <conditionalFormatting sqref="L64:L66">
    <cfRule type="expression" dxfId="1019" priority="1024" stopIfTrue="1">
      <formula>$F$36&lt;$D$34</formula>
    </cfRule>
  </conditionalFormatting>
  <conditionalFormatting sqref="L64:L66">
    <cfRule type="expression" dxfId="1018" priority="1023" stopIfTrue="1">
      <formula>$F$33&lt;$D$31</formula>
    </cfRule>
  </conditionalFormatting>
  <conditionalFormatting sqref="L64:L66">
    <cfRule type="expression" dxfId="1017" priority="1022" stopIfTrue="1">
      <formula>$F$30&lt;$D$28</formula>
    </cfRule>
  </conditionalFormatting>
  <conditionalFormatting sqref="L64">
    <cfRule type="expression" dxfId="1016" priority="1021" stopIfTrue="1">
      <formula>$F$27&lt;$D$25</formula>
    </cfRule>
  </conditionalFormatting>
  <conditionalFormatting sqref="L64">
    <cfRule type="expression" dxfId="1015" priority="1020" stopIfTrue="1">
      <formula>$F$23&lt;$D$21</formula>
    </cfRule>
  </conditionalFormatting>
  <conditionalFormatting sqref="L64">
    <cfRule type="expression" dxfId="1014" priority="1019" stopIfTrue="1">
      <formula>$F$23&lt;$D$21</formula>
    </cfRule>
  </conditionalFormatting>
  <conditionalFormatting sqref="L64:L66">
    <cfRule type="expression" dxfId="1013" priority="1018" stopIfTrue="1">
      <formula>$F$53&lt;$D$51</formula>
    </cfRule>
  </conditionalFormatting>
  <conditionalFormatting sqref="L64:L66">
    <cfRule type="expression" dxfId="1012" priority="1017" stopIfTrue="1">
      <formula>$F$50&lt;$D$48</formula>
    </cfRule>
  </conditionalFormatting>
  <conditionalFormatting sqref="L64:L66">
    <cfRule type="expression" dxfId="1011" priority="1016" stopIfTrue="1">
      <formula>$F$42&lt;$D$40</formula>
    </cfRule>
  </conditionalFormatting>
  <conditionalFormatting sqref="L64:L66">
    <cfRule type="expression" dxfId="1010" priority="1015" stopIfTrue="1">
      <formula>$F$39&lt;$D$37</formula>
    </cfRule>
  </conditionalFormatting>
  <conditionalFormatting sqref="L64:L66">
    <cfRule type="expression" dxfId="1009" priority="1014" stopIfTrue="1">
      <formula>$F$36&lt;$D$34</formula>
    </cfRule>
  </conditionalFormatting>
  <conditionalFormatting sqref="L64:L66">
    <cfRule type="expression" dxfId="1008" priority="1013" stopIfTrue="1">
      <formula>$F$33&lt;$D$31</formula>
    </cfRule>
  </conditionalFormatting>
  <conditionalFormatting sqref="L64:L66">
    <cfRule type="expression" dxfId="1007" priority="1012" stopIfTrue="1">
      <formula>$F$30&lt;$D$28</formula>
    </cfRule>
  </conditionalFormatting>
  <conditionalFormatting sqref="L64">
    <cfRule type="expression" dxfId="1006" priority="1011" stopIfTrue="1">
      <formula>$F$27&lt;$D$25</formula>
    </cfRule>
  </conditionalFormatting>
  <conditionalFormatting sqref="L64">
    <cfRule type="expression" dxfId="1005" priority="1010" stopIfTrue="1">
      <formula>$F$23&lt;$D$21</formula>
    </cfRule>
  </conditionalFormatting>
  <conditionalFormatting sqref="L64">
    <cfRule type="expression" dxfId="1004" priority="1009" stopIfTrue="1">
      <formula>$F$23&lt;$D$21</formula>
    </cfRule>
  </conditionalFormatting>
  <conditionalFormatting sqref="L64:L66">
    <cfRule type="expression" dxfId="1003" priority="1008" stopIfTrue="1">
      <formula>$F$36&lt;$D$34</formula>
    </cfRule>
  </conditionalFormatting>
  <conditionalFormatting sqref="L64:L66">
    <cfRule type="expression" dxfId="1002" priority="1007" stopIfTrue="1">
      <formula>$F$33&lt;$D$31</formula>
    </cfRule>
  </conditionalFormatting>
  <conditionalFormatting sqref="L64:L66">
    <cfRule type="expression" dxfId="1001" priority="1006" stopIfTrue="1">
      <formula>$F$30&lt;$D$28</formula>
    </cfRule>
  </conditionalFormatting>
  <conditionalFormatting sqref="L64">
    <cfRule type="expression" dxfId="1000" priority="1005" stopIfTrue="1">
      <formula>$F$27&lt;$D$25</formula>
    </cfRule>
  </conditionalFormatting>
  <conditionalFormatting sqref="L64">
    <cfRule type="expression" dxfId="999" priority="1004" stopIfTrue="1">
      <formula>$F$23&lt;$D$21</formula>
    </cfRule>
  </conditionalFormatting>
  <conditionalFormatting sqref="L64">
    <cfRule type="expression" dxfId="998" priority="1003" stopIfTrue="1">
      <formula>$F$23&lt;$D$21</formula>
    </cfRule>
  </conditionalFormatting>
  <conditionalFormatting sqref="L64:L66">
    <cfRule type="expression" dxfId="997" priority="1002" stopIfTrue="1">
      <formula>$F$36&lt;$D$34</formula>
    </cfRule>
  </conditionalFormatting>
  <conditionalFormatting sqref="L64:L66">
    <cfRule type="expression" dxfId="996" priority="1001" stopIfTrue="1">
      <formula>$F$33&lt;$D$31</formula>
    </cfRule>
  </conditionalFormatting>
  <conditionalFormatting sqref="L64:L66">
    <cfRule type="expression" dxfId="995" priority="1000" stopIfTrue="1">
      <formula>$F$30&lt;$D$28</formula>
    </cfRule>
  </conditionalFormatting>
  <conditionalFormatting sqref="L64">
    <cfRule type="expression" dxfId="994" priority="999" stopIfTrue="1">
      <formula>$F$27&lt;$D$25</formula>
    </cfRule>
  </conditionalFormatting>
  <conditionalFormatting sqref="L64">
    <cfRule type="expression" dxfId="993" priority="998" stopIfTrue="1">
      <formula>$F$23&lt;$D$21</formula>
    </cfRule>
  </conditionalFormatting>
  <conditionalFormatting sqref="L64">
    <cfRule type="expression" dxfId="992" priority="997" stopIfTrue="1">
      <formula>$F$23&lt;$D$21</formula>
    </cfRule>
  </conditionalFormatting>
  <conditionalFormatting sqref="L64:L66">
    <cfRule type="expression" dxfId="991" priority="996" stopIfTrue="1">
      <formula>$F$36&lt;$D$34</formula>
    </cfRule>
  </conditionalFormatting>
  <conditionalFormatting sqref="L64:L66">
    <cfRule type="expression" dxfId="990" priority="995" stopIfTrue="1">
      <formula>$F$33&lt;$D$31</formula>
    </cfRule>
  </conditionalFormatting>
  <conditionalFormatting sqref="L64:L66">
    <cfRule type="expression" dxfId="989" priority="994" stopIfTrue="1">
      <formula>$F$30&lt;$D$28</formula>
    </cfRule>
  </conditionalFormatting>
  <conditionalFormatting sqref="L64">
    <cfRule type="expression" dxfId="988" priority="993" stopIfTrue="1">
      <formula>$F$27&lt;$D$25</formula>
    </cfRule>
  </conditionalFormatting>
  <conditionalFormatting sqref="L64">
    <cfRule type="expression" dxfId="987" priority="992" stopIfTrue="1">
      <formula>$F$23&lt;$D$21</formula>
    </cfRule>
  </conditionalFormatting>
  <conditionalFormatting sqref="L64">
    <cfRule type="expression" dxfId="986" priority="991" stopIfTrue="1">
      <formula>$F$23&lt;$D$21</formula>
    </cfRule>
  </conditionalFormatting>
  <conditionalFormatting sqref="L64:L66">
    <cfRule type="expression" dxfId="985" priority="990" stopIfTrue="1">
      <formula>$F$36&lt;$D$34</formula>
    </cfRule>
  </conditionalFormatting>
  <conditionalFormatting sqref="L64:L66">
    <cfRule type="expression" dxfId="984" priority="989" stopIfTrue="1">
      <formula>$F$33&lt;$D$31</formula>
    </cfRule>
  </conditionalFormatting>
  <conditionalFormatting sqref="L64:L66">
    <cfRule type="expression" dxfId="983" priority="988" stopIfTrue="1">
      <formula>$F$30&lt;$D$28</formula>
    </cfRule>
  </conditionalFormatting>
  <conditionalFormatting sqref="L64">
    <cfRule type="expression" dxfId="982" priority="987" stopIfTrue="1">
      <formula>$F$27&lt;$D$25</formula>
    </cfRule>
  </conditionalFormatting>
  <conditionalFormatting sqref="L64">
    <cfRule type="expression" dxfId="981" priority="986" stopIfTrue="1">
      <formula>$F$23&lt;$D$21</formula>
    </cfRule>
  </conditionalFormatting>
  <conditionalFormatting sqref="L64">
    <cfRule type="expression" dxfId="980" priority="985" stopIfTrue="1">
      <formula>$F$23&lt;$D$21</formula>
    </cfRule>
  </conditionalFormatting>
  <conditionalFormatting sqref="L64:L66">
    <cfRule type="expression" dxfId="979" priority="984" stopIfTrue="1">
      <formula>$F$53&lt;$D$51</formula>
    </cfRule>
  </conditionalFormatting>
  <conditionalFormatting sqref="L64:L66">
    <cfRule type="expression" dxfId="978" priority="983" stopIfTrue="1">
      <formula>$F$50&lt;$D$48</formula>
    </cfRule>
  </conditionalFormatting>
  <conditionalFormatting sqref="L64:L66">
    <cfRule type="expression" dxfId="977" priority="982" stopIfTrue="1">
      <formula>$F$42&lt;$D$40</formula>
    </cfRule>
  </conditionalFormatting>
  <conditionalFormatting sqref="L64:L66">
    <cfRule type="expression" dxfId="976" priority="981" stopIfTrue="1">
      <formula>$F$39&lt;$D$37</formula>
    </cfRule>
  </conditionalFormatting>
  <conditionalFormatting sqref="L64:L66">
    <cfRule type="expression" dxfId="975" priority="980" stopIfTrue="1">
      <formula>$F$36&lt;$D$34</formula>
    </cfRule>
  </conditionalFormatting>
  <conditionalFormatting sqref="L64:L66">
    <cfRule type="expression" dxfId="974" priority="979" stopIfTrue="1">
      <formula>$F$33&lt;$D$31</formula>
    </cfRule>
  </conditionalFormatting>
  <conditionalFormatting sqref="L64:L66">
    <cfRule type="expression" dxfId="973" priority="978" stopIfTrue="1">
      <formula>$F$30&lt;$D$28</formula>
    </cfRule>
  </conditionalFormatting>
  <conditionalFormatting sqref="L64">
    <cfRule type="expression" dxfId="972" priority="977" stopIfTrue="1">
      <formula>$F$27&lt;$D$25</formula>
    </cfRule>
  </conditionalFormatting>
  <conditionalFormatting sqref="L64">
    <cfRule type="expression" dxfId="971" priority="976" stopIfTrue="1">
      <formula>$F$23&lt;$D$21</formula>
    </cfRule>
  </conditionalFormatting>
  <conditionalFormatting sqref="L64">
    <cfRule type="expression" dxfId="970" priority="975" stopIfTrue="1">
      <formula>$F$23&lt;$D$21</formula>
    </cfRule>
  </conditionalFormatting>
  <conditionalFormatting sqref="L64:L66">
    <cfRule type="expression" dxfId="969" priority="974" stopIfTrue="1">
      <formula>$F$36&lt;$D$34</formula>
    </cfRule>
  </conditionalFormatting>
  <conditionalFormatting sqref="L64:L66">
    <cfRule type="expression" dxfId="968" priority="973" stopIfTrue="1">
      <formula>$F$33&lt;$D$31</formula>
    </cfRule>
  </conditionalFormatting>
  <conditionalFormatting sqref="L64:L66">
    <cfRule type="expression" dxfId="967" priority="972" stopIfTrue="1">
      <formula>$F$30&lt;$D$28</formula>
    </cfRule>
  </conditionalFormatting>
  <conditionalFormatting sqref="L64">
    <cfRule type="expression" dxfId="966" priority="971" stopIfTrue="1">
      <formula>$F$27&lt;$D$25</formula>
    </cfRule>
  </conditionalFormatting>
  <conditionalFormatting sqref="L64">
    <cfRule type="expression" dxfId="965" priority="970" stopIfTrue="1">
      <formula>$F$23&lt;$D$21</formula>
    </cfRule>
  </conditionalFormatting>
  <conditionalFormatting sqref="L64">
    <cfRule type="expression" dxfId="964" priority="969" stopIfTrue="1">
      <formula>$F$23&lt;$D$21</formula>
    </cfRule>
  </conditionalFormatting>
  <conditionalFormatting sqref="L64:L66">
    <cfRule type="expression" dxfId="963" priority="968" stopIfTrue="1">
      <formula>$F$36&lt;$D$34</formula>
    </cfRule>
  </conditionalFormatting>
  <conditionalFormatting sqref="L64:L66">
    <cfRule type="expression" dxfId="962" priority="967" stopIfTrue="1">
      <formula>$F$33&lt;$D$31</formula>
    </cfRule>
  </conditionalFormatting>
  <conditionalFormatting sqref="L64:L66">
    <cfRule type="expression" dxfId="961" priority="966" stopIfTrue="1">
      <formula>$F$30&lt;$D$28</formula>
    </cfRule>
  </conditionalFormatting>
  <conditionalFormatting sqref="L64">
    <cfRule type="expression" dxfId="960" priority="965" stopIfTrue="1">
      <formula>$F$27&lt;$D$25</formula>
    </cfRule>
  </conditionalFormatting>
  <conditionalFormatting sqref="L64">
    <cfRule type="expression" dxfId="959" priority="964" stopIfTrue="1">
      <formula>$F$23&lt;$D$21</formula>
    </cfRule>
  </conditionalFormatting>
  <conditionalFormatting sqref="L64">
    <cfRule type="expression" dxfId="958" priority="963" stopIfTrue="1">
      <formula>$F$23&lt;$D$21</formula>
    </cfRule>
  </conditionalFormatting>
  <conditionalFormatting sqref="L64:L66">
    <cfRule type="expression" dxfId="957" priority="962" stopIfTrue="1">
      <formula>$F$36&lt;$D$34</formula>
    </cfRule>
  </conditionalFormatting>
  <conditionalFormatting sqref="L64:L66">
    <cfRule type="expression" dxfId="956" priority="961" stopIfTrue="1">
      <formula>$F$33&lt;$D$31</formula>
    </cfRule>
  </conditionalFormatting>
  <conditionalFormatting sqref="L64:L66">
    <cfRule type="expression" dxfId="955" priority="960" stopIfTrue="1">
      <formula>$F$30&lt;$D$28</formula>
    </cfRule>
  </conditionalFormatting>
  <conditionalFormatting sqref="L64">
    <cfRule type="expression" dxfId="954" priority="959" stopIfTrue="1">
      <formula>$F$27&lt;$D$25</formula>
    </cfRule>
  </conditionalFormatting>
  <conditionalFormatting sqref="L64">
    <cfRule type="expression" dxfId="953" priority="958" stopIfTrue="1">
      <formula>$F$23&lt;$D$21</formula>
    </cfRule>
  </conditionalFormatting>
  <conditionalFormatting sqref="L64">
    <cfRule type="expression" dxfId="952" priority="957" stopIfTrue="1">
      <formula>$F$23&lt;$D$21</formula>
    </cfRule>
  </conditionalFormatting>
  <conditionalFormatting sqref="L64:L66">
    <cfRule type="expression" dxfId="951" priority="956" stopIfTrue="1">
      <formula>$F$36&lt;$D$34</formula>
    </cfRule>
  </conditionalFormatting>
  <conditionalFormatting sqref="L64:L66">
    <cfRule type="expression" dxfId="950" priority="955" stopIfTrue="1">
      <formula>$F$33&lt;$D$31</formula>
    </cfRule>
  </conditionalFormatting>
  <conditionalFormatting sqref="L64:L66">
    <cfRule type="expression" dxfId="949" priority="954" stopIfTrue="1">
      <formula>$F$30&lt;$D$28</formula>
    </cfRule>
  </conditionalFormatting>
  <conditionalFormatting sqref="L64">
    <cfRule type="expression" dxfId="948" priority="953" stopIfTrue="1">
      <formula>$F$27&lt;$D$25</formula>
    </cfRule>
  </conditionalFormatting>
  <conditionalFormatting sqref="L64">
    <cfRule type="expression" dxfId="947" priority="952" stopIfTrue="1">
      <formula>$F$23&lt;$D$21</formula>
    </cfRule>
  </conditionalFormatting>
  <conditionalFormatting sqref="L64">
    <cfRule type="expression" dxfId="946" priority="951" stopIfTrue="1">
      <formula>$F$23&lt;$D$21</formula>
    </cfRule>
  </conditionalFormatting>
  <conditionalFormatting sqref="L64:L66">
    <cfRule type="expression" dxfId="945" priority="950" stopIfTrue="1">
      <formula>$F$53&lt;$D$51</formula>
    </cfRule>
  </conditionalFormatting>
  <conditionalFormatting sqref="L64:L66">
    <cfRule type="expression" dxfId="944" priority="949" stopIfTrue="1">
      <formula>$F$50&lt;$D$48</formula>
    </cfRule>
  </conditionalFormatting>
  <conditionalFormatting sqref="L64:L66">
    <cfRule type="expression" dxfId="943" priority="948" stopIfTrue="1">
      <formula>$F$42&lt;$D$40</formula>
    </cfRule>
  </conditionalFormatting>
  <conditionalFormatting sqref="L64:L66">
    <cfRule type="expression" dxfId="942" priority="947" stopIfTrue="1">
      <formula>$F$39&lt;$D$37</formula>
    </cfRule>
  </conditionalFormatting>
  <conditionalFormatting sqref="L64:L66">
    <cfRule type="expression" dxfId="941" priority="946" stopIfTrue="1">
      <formula>$F$36&lt;$D$34</formula>
    </cfRule>
  </conditionalFormatting>
  <conditionalFormatting sqref="L64:L66">
    <cfRule type="expression" dxfId="940" priority="945" stopIfTrue="1">
      <formula>$F$33&lt;$D$31</formula>
    </cfRule>
  </conditionalFormatting>
  <conditionalFormatting sqref="L64:L66">
    <cfRule type="expression" dxfId="939" priority="944" stopIfTrue="1">
      <formula>$F$30&lt;$D$28</formula>
    </cfRule>
  </conditionalFormatting>
  <conditionalFormatting sqref="L64">
    <cfRule type="expression" dxfId="938" priority="943" stopIfTrue="1">
      <formula>$F$27&lt;$D$25</formula>
    </cfRule>
  </conditionalFormatting>
  <conditionalFormatting sqref="L64">
    <cfRule type="expression" dxfId="937" priority="942" stopIfTrue="1">
      <formula>$F$23&lt;$D$21</formula>
    </cfRule>
  </conditionalFormatting>
  <conditionalFormatting sqref="L64">
    <cfRule type="expression" dxfId="936" priority="941" stopIfTrue="1">
      <formula>$F$23&lt;$D$21</formula>
    </cfRule>
  </conditionalFormatting>
  <conditionalFormatting sqref="L64:L66">
    <cfRule type="expression" dxfId="935" priority="940" stopIfTrue="1">
      <formula>$F$36&lt;$D$34</formula>
    </cfRule>
  </conditionalFormatting>
  <conditionalFormatting sqref="L64:L66">
    <cfRule type="expression" dxfId="934" priority="939" stopIfTrue="1">
      <formula>$F$33&lt;$D$31</formula>
    </cfRule>
  </conditionalFormatting>
  <conditionalFormatting sqref="L64:L66">
    <cfRule type="expression" dxfId="933" priority="938" stopIfTrue="1">
      <formula>$F$30&lt;$D$28</formula>
    </cfRule>
  </conditionalFormatting>
  <conditionalFormatting sqref="L64">
    <cfRule type="expression" dxfId="932" priority="937" stopIfTrue="1">
      <formula>$F$27&lt;$D$25</formula>
    </cfRule>
  </conditionalFormatting>
  <conditionalFormatting sqref="L64">
    <cfRule type="expression" dxfId="931" priority="936" stopIfTrue="1">
      <formula>$F$23&lt;$D$21</formula>
    </cfRule>
  </conditionalFormatting>
  <conditionalFormatting sqref="L64">
    <cfRule type="expression" dxfId="930" priority="935" stopIfTrue="1">
      <formula>$F$23&lt;$D$21</formula>
    </cfRule>
  </conditionalFormatting>
  <conditionalFormatting sqref="L64:L66">
    <cfRule type="expression" dxfId="929" priority="934" stopIfTrue="1">
      <formula>$F$36&lt;$D$34</formula>
    </cfRule>
  </conditionalFormatting>
  <conditionalFormatting sqref="L64:L66">
    <cfRule type="expression" dxfId="928" priority="933" stopIfTrue="1">
      <formula>$F$33&lt;$D$31</formula>
    </cfRule>
  </conditionalFormatting>
  <conditionalFormatting sqref="L64:L66">
    <cfRule type="expression" dxfId="927" priority="932" stopIfTrue="1">
      <formula>$F$30&lt;$D$28</formula>
    </cfRule>
  </conditionalFormatting>
  <conditionalFormatting sqref="L64">
    <cfRule type="expression" dxfId="926" priority="931" stopIfTrue="1">
      <formula>$F$27&lt;$D$25</formula>
    </cfRule>
  </conditionalFormatting>
  <conditionalFormatting sqref="L64">
    <cfRule type="expression" dxfId="925" priority="930" stopIfTrue="1">
      <formula>$F$23&lt;$D$21</formula>
    </cfRule>
  </conditionalFormatting>
  <conditionalFormatting sqref="L64">
    <cfRule type="expression" dxfId="924" priority="929" stopIfTrue="1">
      <formula>$F$23&lt;$D$21</formula>
    </cfRule>
  </conditionalFormatting>
  <conditionalFormatting sqref="L64:L66">
    <cfRule type="expression" dxfId="923" priority="928" stopIfTrue="1">
      <formula>$F$36&lt;$D$34</formula>
    </cfRule>
  </conditionalFormatting>
  <conditionalFormatting sqref="L64:L66">
    <cfRule type="expression" dxfId="922" priority="927" stopIfTrue="1">
      <formula>$F$33&lt;$D$31</formula>
    </cfRule>
  </conditionalFormatting>
  <conditionalFormatting sqref="L64:L66">
    <cfRule type="expression" dxfId="921" priority="926" stopIfTrue="1">
      <formula>$F$30&lt;$D$28</formula>
    </cfRule>
  </conditionalFormatting>
  <conditionalFormatting sqref="L64">
    <cfRule type="expression" dxfId="920" priority="925" stopIfTrue="1">
      <formula>$F$27&lt;$D$25</formula>
    </cfRule>
  </conditionalFormatting>
  <conditionalFormatting sqref="L64">
    <cfRule type="expression" dxfId="919" priority="924" stopIfTrue="1">
      <formula>$F$23&lt;$D$21</formula>
    </cfRule>
  </conditionalFormatting>
  <conditionalFormatting sqref="L64">
    <cfRule type="expression" dxfId="918" priority="923" stopIfTrue="1">
      <formula>$F$23&lt;$D$21</formula>
    </cfRule>
  </conditionalFormatting>
  <conditionalFormatting sqref="L64:L66">
    <cfRule type="expression" dxfId="917" priority="922" stopIfTrue="1">
      <formula>$F$36&lt;$D$34</formula>
    </cfRule>
  </conditionalFormatting>
  <conditionalFormatting sqref="L64:L66">
    <cfRule type="expression" dxfId="916" priority="921" stopIfTrue="1">
      <formula>$F$33&lt;$D$31</formula>
    </cfRule>
  </conditionalFormatting>
  <conditionalFormatting sqref="L64:L66">
    <cfRule type="expression" dxfId="915" priority="920" stopIfTrue="1">
      <formula>$F$30&lt;$D$28</formula>
    </cfRule>
  </conditionalFormatting>
  <conditionalFormatting sqref="L64">
    <cfRule type="expression" dxfId="914" priority="919" stopIfTrue="1">
      <formula>$F$27&lt;$D$25</formula>
    </cfRule>
  </conditionalFormatting>
  <conditionalFormatting sqref="L64">
    <cfRule type="expression" dxfId="913" priority="918" stopIfTrue="1">
      <formula>$F$23&lt;$D$21</formula>
    </cfRule>
  </conditionalFormatting>
  <conditionalFormatting sqref="L64">
    <cfRule type="expression" dxfId="912" priority="917" stopIfTrue="1">
      <formula>$F$23&lt;$D$21</formula>
    </cfRule>
  </conditionalFormatting>
  <conditionalFormatting sqref="L64:L66">
    <cfRule type="expression" dxfId="911" priority="916" stopIfTrue="1">
      <formula>$F$50&lt;$D$48</formula>
    </cfRule>
  </conditionalFormatting>
  <conditionalFormatting sqref="L64:L66">
    <cfRule type="expression" dxfId="910" priority="915" stopIfTrue="1">
      <formula>$F$42&lt;$D$40</formula>
    </cfRule>
  </conditionalFormatting>
  <conditionalFormatting sqref="L64:L66">
    <cfRule type="expression" dxfId="909" priority="914" stopIfTrue="1">
      <formula>$F$39&lt;$D$37</formula>
    </cfRule>
  </conditionalFormatting>
  <conditionalFormatting sqref="L64:L66">
    <cfRule type="expression" dxfId="908" priority="913" stopIfTrue="1">
      <formula>$F$36&lt;$D$34</formula>
    </cfRule>
  </conditionalFormatting>
  <conditionalFormatting sqref="L64:L66">
    <cfRule type="expression" dxfId="907" priority="912" stopIfTrue="1">
      <formula>$F$33&lt;$D$31</formula>
    </cfRule>
  </conditionalFormatting>
  <conditionalFormatting sqref="L64:L66">
    <cfRule type="expression" dxfId="906" priority="911" stopIfTrue="1">
      <formula>$F$30&lt;$D$28</formula>
    </cfRule>
  </conditionalFormatting>
  <conditionalFormatting sqref="L64">
    <cfRule type="expression" dxfId="905" priority="910" stopIfTrue="1">
      <formula>$F$27&lt;$D$25</formula>
    </cfRule>
  </conditionalFormatting>
  <conditionalFormatting sqref="L64">
    <cfRule type="expression" dxfId="904" priority="909" stopIfTrue="1">
      <formula>$F$23&lt;$D$21</formula>
    </cfRule>
  </conditionalFormatting>
  <conditionalFormatting sqref="L64">
    <cfRule type="expression" dxfId="903" priority="908" stopIfTrue="1">
      <formula>$F$23&lt;$D$21</formula>
    </cfRule>
  </conditionalFormatting>
  <conditionalFormatting sqref="L64:L66">
    <cfRule type="expression" dxfId="902" priority="907" stopIfTrue="1">
      <formula>$F$36&lt;$D$34</formula>
    </cfRule>
  </conditionalFormatting>
  <conditionalFormatting sqref="L64:L66">
    <cfRule type="expression" dxfId="901" priority="906" stopIfTrue="1">
      <formula>$F$33&lt;$D$31</formula>
    </cfRule>
  </conditionalFormatting>
  <conditionalFormatting sqref="L64:L66">
    <cfRule type="expression" dxfId="900" priority="905" stopIfTrue="1">
      <formula>$F$30&lt;$D$28</formula>
    </cfRule>
  </conditionalFormatting>
  <conditionalFormatting sqref="L64">
    <cfRule type="expression" dxfId="899" priority="904" stopIfTrue="1">
      <formula>$F$27&lt;$D$25</formula>
    </cfRule>
  </conditionalFormatting>
  <conditionalFormatting sqref="L64">
    <cfRule type="expression" dxfId="898" priority="903" stopIfTrue="1">
      <formula>$F$23&lt;$D$21</formula>
    </cfRule>
  </conditionalFormatting>
  <conditionalFormatting sqref="L64">
    <cfRule type="expression" dxfId="897" priority="902" stopIfTrue="1">
      <formula>$F$23&lt;$D$21</formula>
    </cfRule>
  </conditionalFormatting>
  <conditionalFormatting sqref="L64:L66">
    <cfRule type="expression" dxfId="896" priority="901" stopIfTrue="1">
      <formula>$F$36&lt;$D$34</formula>
    </cfRule>
  </conditionalFormatting>
  <conditionalFormatting sqref="L64:L66">
    <cfRule type="expression" dxfId="895" priority="900" stopIfTrue="1">
      <formula>$F$33&lt;$D$31</formula>
    </cfRule>
  </conditionalFormatting>
  <conditionalFormatting sqref="L64:L66">
    <cfRule type="expression" dxfId="894" priority="899" stopIfTrue="1">
      <formula>$F$30&lt;$D$28</formula>
    </cfRule>
  </conditionalFormatting>
  <conditionalFormatting sqref="L64">
    <cfRule type="expression" dxfId="893" priority="898" stopIfTrue="1">
      <formula>$F$27&lt;$D$25</formula>
    </cfRule>
  </conditionalFormatting>
  <conditionalFormatting sqref="L64">
    <cfRule type="expression" dxfId="892" priority="897" stopIfTrue="1">
      <formula>$F$23&lt;$D$21</formula>
    </cfRule>
  </conditionalFormatting>
  <conditionalFormatting sqref="L64">
    <cfRule type="expression" dxfId="891" priority="896" stopIfTrue="1">
      <formula>$F$23&lt;$D$21</formula>
    </cfRule>
  </conditionalFormatting>
  <conditionalFormatting sqref="L64:L66">
    <cfRule type="expression" dxfId="890" priority="895" stopIfTrue="1">
      <formula>$F$36&lt;$D$34</formula>
    </cfRule>
  </conditionalFormatting>
  <conditionalFormatting sqref="L64:L66">
    <cfRule type="expression" dxfId="889" priority="894" stopIfTrue="1">
      <formula>$F$33&lt;$D$31</formula>
    </cfRule>
  </conditionalFormatting>
  <conditionalFormatting sqref="L64:L66">
    <cfRule type="expression" dxfId="888" priority="893" stopIfTrue="1">
      <formula>$F$30&lt;$D$28</formula>
    </cfRule>
  </conditionalFormatting>
  <conditionalFormatting sqref="L64">
    <cfRule type="expression" dxfId="887" priority="892" stopIfTrue="1">
      <formula>$F$27&lt;$D$25</formula>
    </cfRule>
  </conditionalFormatting>
  <conditionalFormatting sqref="L64">
    <cfRule type="expression" dxfId="886" priority="891" stopIfTrue="1">
      <formula>$F$23&lt;$D$21</formula>
    </cfRule>
  </conditionalFormatting>
  <conditionalFormatting sqref="L64">
    <cfRule type="expression" dxfId="885" priority="890" stopIfTrue="1">
      <formula>$F$23&lt;$D$21</formula>
    </cfRule>
  </conditionalFormatting>
  <conditionalFormatting sqref="L64:L66">
    <cfRule type="expression" dxfId="884" priority="889" stopIfTrue="1">
      <formula>$F$36&lt;$D$34</formula>
    </cfRule>
  </conditionalFormatting>
  <conditionalFormatting sqref="L64:L66">
    <cfRule type="expression" dxfId="883" priority="888" stopIfTrue="1">
      <formula>$F$33&lt;$D$31</formula>
    </cfRule>
  </conditionalFormatting>
  <conditionalFormatting sqref="L64:L66">
    <cfRule type="expression" dxfId="882" priority="887" stopIfTrue="1">
      <formula>$F$30&lt;$D$28</formula>
    </cfRule>
  </conditionalFormatting>
  <conditionalFormatting sqref="L64">
    <cfRule type="expression" dxfId="881" priority="886" stopIfTrue="1">
      <formula>$F$27&lt;$D$25</formula>
    </cfRule>
  </conditionalFormatting>
  <conditionalFormatting sqref="L64">
    <cfRule type="expression" dxfId="880" priority="885" stopIfTrue="1">
      <formula>$F$23&lt;$D$21</formula>
    </cfRule>
  </conditionalFormatting>
  <conditionalFormatting sqref="L64">
    <cfRule type="expression" dxfId="879" priority="884" stopIfTrue="1">
      <formula>$F$23&lt;$D$21</formula>
    </cfRule>
  </conditionalFormatting>
  <conditionalFormatting sqref="L64:L66">
    <cfRule type="expression" dxfId="878" priority="883" stopIfTrue="1">
      <formula>$F$53&lt;$D$51</formula>
    </cfRule>
  </conditionalFormatting>
  <conditionalFormatting sqref="L64:L66">
    <cfRule type="expression" dxfId="877" priority="882" stopIfTrue="1">
      <formula>$F$50&lt;$D$48</formula>
    </cfRule>
  </conditionalFormatting>
  <conditionalFormatting sqref="L64:L66">
    <cfRule type="expression" dxfId="876" priority="881" stopIfTrue="1">
      <formula>$F$42&lt;$D$40</formula>
    </cfRule>
  </conditionalFormatting>
  <conditionalFormatting sqref="L64:L66">
    <cfRule type="expression" dxfId="875" priority="880" stopIfTrue="1">
      <formula>$F$39&lt;$D$37</formula>
    </cfRule>
  </conditionalFormatting>
  <conditionalFormatting sqref="L64:L66">
    <cfRule type="expression" dxfId="874" priority="879" stopIfTrue="1">
      <formula>$F$36&lt;$D$34</formula>
    </cfRule>
  </conditionalFormatting>
  <conditionalFormatting sqref="L64:L66">
    <cfRule type="expression" dxfId="873" priority="878" stopIfTrue="1">
      <formula>$F$33&lt;$D$31</formula>
    </cfRule>
  </conditionalFormatting>
  <conditionalFormatting sqref="L64:L66">
    <cfRule type="expression" dxfId="872" priority="877" stopIfTrue="1">
      <formula>$F$30&lt;$D$28</formula>
    </cfRule>
  </conditionalFormatting>
  <conditionalFormatting sqref="L64">
    <cfRule type="expression" dxfId="871" priority="876" stopIfTrue="1">
      <formula>$F$27&lt;$D$25</formula>
    </cfRule>
  </conditionalFormatting>
  <conditionalFormatting sqref="L64">
    <cfRule type="expression" dxfId="870" priority="875" stopIfTrue="1">
      <formula>$F$23&lt;$D$21</formula>
    </cfRule>
  </conditionalFormatting>
  <conditionalFormatting sqref="L64">
    <cfRule type="expression" dxfId="869" priority="874" stopIfTrue="1">
      <formula>$F$23&lt;$D$21</formula>
    </cfRule>
  </conditionalFormatting>
  <conditionalFormatting sqref="L64:L66">
    <cfRule type="expression" dxfId="868" priority="873" stopIfTrue="1">
      <formula>$F$36&lt;$D$34</formula>
    </cfRule>
  </conditionalFormatting>
  <conditionalFormatting sqref="L64:L66">
    <cfRule type="expression" dxfId="867" priority="872" stopIfTrue="1">
      <formula>$F$33&lt;$D$31</formula>
    </cfRule>
  </conditionalFormatting>
  <conditionalFormatting sqref="L64:L66">
    <cfRule type="expression" dxfId="866" priority="871" stopIfTrue="1">
      <formula>$F$30&lt;$D$28</formula>
    </cfRule>
  </conditionalFormatting>
  <conditionalFormatting sqref="L64">
    <cfRule type="expression" dxfId="865" priority="870" stopIfTrue="1">
      <formula>$F$27&lt;$D$25</formula>
    </cfRule>
  </conditionalFormatting>
  <conditionalFormatting sqref="L64">
    <cfRule type="expression" dxfId="864" priority="869" stopIfTrue="1">
      <formula>$F$23&lt;$D$21</formula>
    </cfRule>
  </conditionalFormatting>
  <conditionalFormatting sqref="L64">
    <cfRule type="expression" dxfId="863" priority="868" stopIfTrue="1">
      <formula>$F$23&lt;$D$21</formula>
    </cfRule>
  </conditionalFormatting>
  <conditionalFormatting sqref="L64:L66">
    <cfRule type="expression" dxfId="862" priority="867" stopIfTrue="1">
      <formula>$F$36&lt;$D$34</formula>
    </cfRule>
  </conditionalFormatting>
  <conditionalFormatting sqref="L64:L66">
    <cfRule type="expression" dxfId="861" priority="866" stopIfTrue="1">
      <formula>$F$33&lt;$D$31</formula>
    </cfRule>
  </conditionalFormatting>
  <conditionalFormatting sqref="L64:L66">
    <cfRule type="expression" dxfId="860" priority="865" stopIfTrue="1">
      <formula>$F$30&lt;$D$28</formula>
    </cfRule>
  </conditionalFormatting>
  <conditionalFormatting sqref="L64">
    <cfRule type="expression" dxfId="859" priority="864" stopIfTrue="1">
      <formula>$F$27&lt;$D$25</formula>
    </cfRule>
  </conditionalFormatting>
  <conditionalFormatting sqref="L64">
    <cfRule type="expression" dxfId="858" priority="863" stopIfTrue="1">
      <formula>$F$23&lt;$D$21</formula>
    </cfRule>
  </conditionalFormatting>
  <conditionalFormatting sqref="L64">
    <cfRule type="expression" dxfId="857" priority="862" stopIfTrue="1">
      <formula>$F$23&lt;$D$21</formula>
    </cfRule>
  </conditionalFormatting>
  <conditionalFormatting sqref="L64:L66">
    <cfRule type="expression" dxfId="856" priority="861" stopIfTrue="1">
      <formula>$F$36&lt;$D$34</formula>
    </cfRule>
  </conditionalFormatting>
  <conditionalFormatting sqref="L64:L66">
    <cfRule type="expression" dxfId="855" priority="860" stopIfTrue="1">
      <formula>$F$33&lt;$D$31</formula>
    </cfRule>
  </conditionalFormatting>
  <conditionalFormatting sqref="L64:L66">
    <cfRule type="expression" dxfId="854" priority="859" stopIfTrue="1">
      <formula>$F$30&lt;$D$28</formula>
    </cfRule>
  </conditionalFormatting>
  <conditionalFormatting sqref="L64">
    <cfRule type="expression" dxfId="853" priority="858" stopIfTrue="1">
      <formula>$F$27&lt;$D$25</formula>
    </cfRule>
  </conditionalFormatting>
  <conditionalFormatting sqref="L64">
    <cfRule type="expression" dxfId="852" priority="857" stopIfTrue="1">
      <formula>$F$23&lt;$D$21</formula>
    </cfRule>
  </conditionalFormatting>
  <conditionalFormatting sqref="L64">
    <cfRule type="expression" dxfId="851" priority="856" stopIfTrue="1">
      <formula>$F$23&lt;$D$21</formula>
    </cfRule>
  </conditionalFormatting>
  <conditionalFormatting sqref="L64:L66">
    <cfRule type="expression" dxfId="850" priority="855" stopIfTrue="1">
      <formula>$F$36&lt;$D$34</formula>
    </cfRule>
  </conditionalFormatting>
  <conditionalFormatting sqref="L64:L66">
    <cfRule type="expression" dxfId="849" priority="854" stopIfTrue="1">
      <formula>$F$33&lt;$D$31</formula>
    </cfRule>
  </conditionalFormatting>
  <conditionalFormatting sqref="L64:L66">
    <cfRule type="expression" dxfId="848" priority="853" stopIfTrue="1">
      <formula>$F$30&lt;$D$28</formula>
    </cfRule>
  </conditionalFormatting>
  <conditionalFormatting sqref="L64">
    <cfRule type="expression" dxfId="847" priority="852" stopIfTrue="1">
      <formula>$F$27&lt;$D$25</formula>
    </cfRule>
  </conditionalFormatting>
  <conditionalFormatting sqref="L64">
    <cfRule type="expression" dxfId="846" priority="851" stopIfTrue="1">
      <formula>$F$23&lt;$D$21</formula>
    </cfRule>
  </conditionalFormatting>
  <conditionalFormatting sqref="L64">
    <cfRule type="expression" dxfId="845" priority="850" stopIfTrue="1">
      <formula>$F$23&lt;$D$21</formula>
    </cfRule>
  </conditionalFormatting>
  <conditionalFormatting sqref="L67:L69">
    <cfRule type="expression" dxfId="844" priority="849" stopIfTrue="1">
      <formula>$F$66&lt;$D$64</formula>
    </cfRule>
  </conditionalFormatting>
  <conditionalFormatting sqref="L67:L69">
    <cfRule type="expression" dxfId="843" priority="848" stopIfTrue="1">
      <formula>$F$63&lt;$D$61</formula>
    </cfRule>
  </conditionalFormatting>
  <conditionalFormatting sqref="L67:L69">
    <cfRule type="expression" dxfId="842" priority="847" stopIfTrue="1">
      <formula>$F$59&lt;$D$57</formula>
    </cfRule>
  </conditionalFormatting>
  <conditionalFormatting sqref="L67:L69">
    <cfRule type="expression" dxfId="841" priority="846" stopIfTrue="1">
      <formula>$F$56&lt;$D$54</formula>
    </cfRule>
  </conditionalFormatting>
  <conditionalFormatting sqref="L67:L69">
    <cfRule type="expression" dxfId="840" priority="845" stopIfTrue="1">
      <formula>$F$53&lt;$D$51</formula>
    </cfRule>
  </conditionalFormatting>
  <conditionalFormatting sqref="L67:L69">
    <cfRule type="expression" dxfId="839" priority="844" stopIfTrue="1">
      <formula>$F$50&lt;$D$48</formula>
    </cfRule>
  </conditionalFormatting>
  <conditionalFormatting sqref="L67:L69">
    <cfRule type="expression" dxfId="838" priority="843" stopIfTrue="1">
      <formula>$F$42&lt;$D$40</formula>
    </cfRule>
  </conditionalFormatting>
  <conditionalFormatting sqref="L67:L69">
    <cfRule type="expression" dxfId="837" priority="842" stopIfTrue="1">
      <formula>$F$39&lt;$D$37</formula>
    </cfRule>
  </conditionalFormatting>
  <conditionalFormatting sqref="L67:L69">
    <cfRule type="expression" dxfId="836" priority="841" stopIfTrue="1">
      <formula>$F$36&lt;$D$34</formula>
    </cfRule>
  </conditionalFormatting>
  <conditionalFormatting sqref="L67:L69">
    <cfRule type="expression" dxfId="835" priority="840" stopIfTrue="1">
      <formula>$F$33&lt;$D$31</formula>
    </cfRule>
  </conditionalFormatting>
  <conditionalFormatting sqref="L67:L69">
    <cfRule type="expression" dxfId="834" priority="839" stopIfTrue="1">
      <formula>$F$30&lt;$D$28</formula>
    </cfRule>
  </conditionalFormatting>
  <conditionalFormatting sqref="L67">
    <cfRule type="expression" dxfId="833" priority="838" stopIfTrue="1">
      <formula>$F$27&lt;$D$25</formula>
    </cfRule>
  </conditionalFormatting>
  <conditionalFormatting sqref="L67">
    <cfRule type="expression" dxfId="832" priority="837" stopIfTrue="1">
      <formula>$F$23&lt;$D$21</formula>
    </cfRule>
  </conditionalFormatting>
  <conditionalFormatting sqref="L67">
    <cfRule type="expression" dxfId="831" priority="836" stopIfTrue="1">
      <formula>$F$23&lt;$D$21</formula>
    </cfRule>
  </conditionalFormatting>
  <conditionalFormatting sqref="L67:L69">
    <cfRule type="expression" dxfId="830" priority="835" stopIfTrue="1">
      <formula>$F$36&lt;$D$34</formula>
    </cfRule>
  </conditionalFormatting>
  <conditionalFormatting sqref="L67:L69">
    <cfRule type="expression" dxfId="829" priority="834" stopIfTrue="1">
      <formula>$F$33&lt;$D$31</formula>
    </cfRule>
  </conditionalFormatting>
  <conditionalFormatting sqref="L67:L69">
    <cfRule type="expression" dxfId="828" priority="833" stopIfTrue="1">
      <formula>$F$30&lt;$D$28</formula>
    </cfRule>
  </conditionalFormatting>
  <conditionalFormatting sqref="L67">
    <cfRule type="expression" dxfId="827" priority="832" stopIfTrue="1">
      <formula>$F$27&lt;$D$25</formula>
    </cfRule>
  </conditionalFormatting>
  <conditionalFormatting sqref="L67">
    <cfRule type="expression" dxfId="826" priority="831" stopIfTrue="1">
      <formula>$F$23&lt;$D$21</formula>
    </cfRule>
  </conditionalFormatting>
  <conditionalFormatting sqref="L67">
    <cfRule type="expression" dxfId="825" priority="830" stopIfTrue="1">
      <formula>$F$23&lt;$D$21</formula>
    </cfRule>
  </conditionalFormatting>
  <conditionalFormatting sqref="L67:L69">
    <cfRule type="expression" dxfId="824" priority="829" stopIfTrue="1">
      <formula>$F$36&lt;$D$34</formula>
    </cfRule>
  </conditionalFormatting>
  <conditionalFormatting sqref="L67:L69">
    <cfRule type="expression" dxfId="823" priority="828" stopIfTrue="1">
      <formula>$F$33&lt;$D$31</formula>
    </cfRule>
  </conditionalFormatting>
  <conditionalFormatting sqref="L67:L69">
    <cfRule type="expression" dxfId="822" priority="827" stopIfTrue="1">
      <formula>$F$30&lt;$D$28</formula>
    </cfRule>
  </conditionalFormatting>
  <conditionalFormatting sqref="L67">
    <cfRule type="expression" dxfId="821" priority="826" stopIfTrue="1">
      <formula>$F$27&lt;$D$25</formula>
    </cfRule>
  </conditionalFormatting>
  <conditionalFormatting sqref="L67">
    <cfRule type="expression" dxfId="820" priority="825" stopIfTrue="1">
      <formula>$F$23&lt;$D$21</formula>
    </cfRule>
  </conditionalFormatting>
  <conditionalFormatting sqref="L67">
    <cfRule type="expression" dxfId="819" priority="824" stopIfTrue="1">
      <formula>$F$23&lt;$D$21</formula>
    </cfRule>
  </conditionalFormatting>
  <conditionalFormatting sqref="L67:L69">
    <cfRule type="expression" dxfId="818" priority="823" stopIfTrue="1">
      <formula>$F$36&lt;$D$34</formula>
    </cfRule>
  </conditionalFormatting>
  <conditionalFormatting sqref="L67:L69">
    <cfRule type="expression" dxfId="817" priority="822" stopIfTrue="1">
      <formula>$F$33&lt;$D$31</formula>
    </cfRule>
  </conditionalFormatting>
  <conditionalFormatting sqref="L67:L69">
    <cfRule type="expression" dxfId="816" priority="821" stopIfTrue="1">
      <formula>$F$30&lt;$D$28</formula>
    </cfRule>
  </conditionalFormatting>
  <conditionalFormatting sqref="L67">
    <cfRule type="expression" dxfId="815" priority="820" stopIfTrue="1">
      <formula>$F$27&lt;$D$25</formula>
    </cfRule>
  </conditionalFormatting>
  <conditionalFormatting sqref="L67">
    <cfRule type="expression" dxfId="814" priority="819" stopIfTrue="1">
      <formula>$F$23&lt;$D$21</formula>
    </cfRule>
  </conditionalFormatting>
  <conditionalFormatting sqref="L67">
    <cfRule type="expression" dxfId="813" priority="818" stopIfTrue="1">
      <formula>$F$23&lt;$D$21</formula>
    </cfRule>
  </conditionalFormatting>
  <conditionalFormatting sqref="L67:L69">
    <cfRule type="expression" dxfId="812" priority="817" stopIfTrue="1">
      <formula>$F$36&lt;$D$34</formula>
    </cfRule>
  </conditionalFormatting>
  <conditionalFormatting sqref="L67:L69">
    <cfRule type="expression" dxfId="811" priority="816" stopIfTrue="1">
      <formula>$F$33&lt;$D$31</formula>
    </cfRule>
  </conditionalFormatting>
  <conditionalFormatting sqref="L67:L69">
    <cfRule type="expression" dxfId="810" priority="815" stopIfTrue="1">
      <formula>$F$30&lt;$D$28</formula>
    </cfRule>
  </conditionalFormatting>
  <conditionalFormatting sqref="L67">
    <cfRule type="expression" dxfId="809" priority="814" stopIfTrue="1">
      <formula>$F$27&lt;$D$25</formula>
    </cfRule>
  </conditionalFormatting>
  <conditionalFormatting sqref="L67">
    <cfRule type="expression" dxfId="808" priority="813" stopIfTrue="1">
      <formula>$F$23&lt;$D$21</formula>
    </cfRule>
  </conditionalFormatting>
  <conditionalFormatting sqref="L67">
    <cfRule type="expression" dxfId="807" priority="812" stopIfTrue="1">
      <formula>$F$23&lt;$D$21</formula>
    </cfRule>
  </conditionalFormatting>
  <conditionalFormatting sqref="L67:L69">
    <cfRule type="expression" dxfId="806" priority="811" stopIfTrue="1">
      <formula>$F$53&lt;$D$51</formula>
    </cfRule>
  </conditionalFormatting>
  <conditionalFormatting sqref="L67:L69">
    <cfRule type="expression" dxfId="805" priority="810" stopIfTrue="1">
      <formula>$F$50&lt;$D$48</formula>
    </cfRule>
  </conditionalFormatting>
  <conditionalFormatting sqref="L67:L69">
    <cfRule type="expression" dxfId="804" priority="809" stopIfTrue="1">
      <formula>$F$42&lt;$D$40</formula>
    </cfRule>
  </conditionalFormatting>
  <conditionalFormatting sqref="L67:L69">
    <cfRule type="expression" dxfId="803" priority="808" stopIfTrue="1">
      <formula>$F$39&lt;$D$37</formula>
    </cfRule>
  </conditionalFormatting>
  <conditionalFormatting sqref="L67:L69">
    <cfRule type="expression" dxfId="802" priority="807" stopIfTrue="1">
      <formula>$F$36&lt;$D$34</formula>
    </cfRule>
  </conditionalFormatting>
  <conditionalFormatting sqref="L67:L69">
    <cfRule type="expression" dxfId="801" priority="806" stopIfTrue="1">
      <formula>$F$33&lt;$D$31</formula>
    </cfRule>
  </conditionalFormatting>
  <conditionalFormatting sqref="L67:L69">
    <cfRule type="expression" dxfId="800" priority="805" stopIfTrue="1">
      <formula>$F$30&lt;$D$28</formula>
    </cfRule>
  </conditionalFormatting>
  <conditionalFormatting sqref="L67">
    <cfRule type="expression" dxfId="799" priority="804" stopIfTrue="1">
      <formula>$F$27&lt;$D$25</formula>
    </cfRule>
  </conditionalFormatting>
  <conditionalFormatting sqref="L67">
    <cfRule type="expression" dxfId="798" priority="803" stopIfTrue="1">
      <formula>$F$23&lt;$D$21</formula>
    </cfRule>
  </conditionalFormatting>
  <conditionalFormatting sqref="L67">
    <cfRule type="expression" dxfId="797" priority="802" stopIfTrue="1">
      <formula>$F$23&lt;$D$21</formula>
    </cfRule>
  </conditionalFormatting>
  <conditionalFormatting sqref="L67:L69">
    <cfRule type="expression" dxfId="796" priority="801" stopIfTrue="1">
      <formula>$F$36&lt;$D$34</formula>
    </cfRule>
  </conditionalFormatting>
  <conditionalFormatting sqref="L67:L69">
    <cfRule type="expression" dxfId="795" priority="800" stopIfTrue="1">
      <formula>$F$33&lt;$D$31</formula>
    </cfRule>
  </conditionalFormatting>
  <conditionalFormatting sqref="L67:L69">
    <cfRule type="expression" dxfId="794" priority="799" stopIfTrue="1">
      <formula>$F$30&lt;$D$28</formula>
    </cfRule>
  </conditionalFormatting>
  <conditionalFormatting sqref="L67">
    <cfRule type="expression" dxfId="793" priority="798" stopIfTrue="1">
      <formula>$F$27&lt;$D$25</formula>
    </cfRule>
  </conditionalFormatting>
  <conditionalFormatting sqref="L67">
    <cfRule type="expression" dxfId="792" priority="797" stopIfTrue="1">
      <formula>$F$23&lt;$D$21</formula>
    </cfRule>
  </conditionalFormatting>
  <conditionalFormatting sqref="L67">
    <cfRule type="expression" dxfId="791" priority="796" stopIfTrue="1">
      <formula>$F$23&lt;$D$21</formula>
    </cfRule>
  </conditionalFormatting>
  <conditionalFormatting sqref="L67:L69">
    <cfRule type="expression" dxfId="790" priority="795" stopIfTrue="1">
      <formula>$F$36&lt;$D$34</formula>
    </cfRule>
  </conditionalFormatting>
  <conditionalFormatting sqref="L67:L69">
    <cfRule type="expression" dxfId="789" priority="794" stopIfTrue="1">
      <formula>$F$33&lt;$D$31</formula>
    </cfRule>
  </conditionalFormatting>
  <conditionalFormatting sqref="L67:L69">
    <cfRule type="expression" dxfId="788" priority="793" stopIfTrue="1">
      <formula>$F$30&lt;$D$28</formula>
    </cfRule>
  </conditionalFormatting>
  <conditionalFormatting sqref="L67">
    <cfRule type="expression" dxfId="787" priority="792" stopIfTrue="1">
      <formula>$F$27&lt;$D$25</formula>
    </cfRule>
  </conditionalFormatting>
  <conditionalFormatting sqref="L67">
    <cfRule type="expression" dxfId="786" priority="791" stopIfTrue="1">
      <formula>$F$23&lt;$D$21</formula>
    </cfRule>
  </conditionalFormatting>
  <conditionalFormatting sqref="L67">
    <cfRule type="expression" dxfId="785" priority="790" stopIfTrue="1">
      <formula>$F$23&lt;$D$21</formula>
    </cfRule>
  </conditionalFormatting>
  <conditionalFormatting sqref="L67:L69">
    <cfRule type="expression" dxfId="784" priority="789" stopIfTrue="1">
      <formula>$F$36&lt;$D$34</formula>
    </cfRule>
  </conditionalFormatting>
  <conditionalFormatting sqref="L67:L69">
    <cfRule type="expression" dxfId="783" priority="788" stopIfTrue="1">
      <formula>$F$33&lt;$D$31</formula>
    </cfRule>
  </conditionalFormatting>
  <conditionalFormatting sqref="L67:L69">
    <cfRule type="expression" dxfId="782" priority="787" stopIfTrue="1">
      <formula>$F$30&lt;$D$28</formula>
    </cfRule>
  </conditionalFormatting>
  <conditionalFormatting sqref="L67">
    <cfRule type="expression" dxfId="781" priority="786" stopIfTrue="1">
      <formula>$F$27&lt;$D$25</formula>
    </cfRule>
  </conditionalFormatting>
  <conditionalFormatting sqref="L67">
    <cfRule type="expression" dxfId="780" priority="785" stopIfTrue="1">
      <formula>$F$23&lt;$D$21</formula>
    </cfRule>
  </conditionalFormatting>
  <conditionalFormatting sqref="L67">
    <cfRule type="expression" dxfId="779" priority="784" stopIfTrue="1">
      <formula>$F$23&lt;$D$21</formula>
    </cfRule>
  </conditionalFormatting>
  <conditionalFormatting sqref="L67:L69">
    <cfRule type="expression" dxfId="778" priority="783" stopIfTrue="1">
      <formula>$F$36&lt;$D$34</formula>
    </cfRule>
  </conditionalFormatting>
  <conditionalFormatting sqref="L67:L69">
    <cfRule type="expression" dxfId="777" priority="782" stopIfTrue="1">
      <formula>$F$33&lt;$D$31</formula>
    </cfRule>
  </conditionalFormatting>
  <conditionalFormatting sqref="L67:L69">
    <cfRule type="expression" dxfId="776" priority="781" stopIfTrue="1">
      <formula>$F$30&lt;$D$28</formula>
    </cfRule>
  </conditionalFormatting>
  <conditionalFormatting sqref="L67">
    <cfRule type="expression" dxfId="775" priority="780" stopIfTrue="1">
      <formula>$F$27&lt;$D$25</formula>
    </cfRule>
  </conditionalFormatting>
  <conditionalFormatting sqref="L67">
    <cfRule type="expression" dxfId="774" priority="779" stopIfTrue="1">
      <formula>$F$23&lt;$D$21</formula>
    </cfRule>
  </conditionalFormatting>
  <conditionalFormatting sqref="L67">
    <cfRule type="expression" dxfId="773" priority="778" stopIfTrue="1">
      <formula>$F$23&lt;$D$21</formula>
    </cfRule>
  </conditionalFormatting>
  <conditionalFormatting sqref="L67:L69">
    <cfRule type="expression" dxfId="772" priority="777" stopIfTrue="1">
      <formula>$F$53&lt;$D$51</formula>
    </cfRule>
  </conditionalFormatting>
  <conditionalFormatting sqref="L67:L69">
    <cfRule type="expression" dxfId="771" priority="776" stopIfTrue="1">
      <formula>$F$50&lt;$D$48</formula>
    </cfRule>
  </conditionalFormatting>
  <conditionalFormatting sqref="L67:L69">
    <cfRule type="expression" dxfId="770" priority="775" stopIfTrue="1">
      <formula>$F$42&lt;$D$40</formula>
    </cfRule>
  </conditionalFormatting>
  <conditionalFormatting sqref="L67:L69">
    <cfRule type="expression" dxfId="769" priority="774" stopIfTrue="1">
      <formula>$F$39&lt;$D$37</formula>
    </cfRule>
  </conditionalFormatting>
  <conditionalFormatting sqref="L67:L69">
    <cfRule type="expression" dxfId="768" priority="773" stopIfTrue="1">
      <formula>$F$36&lt;$D$34</formula>
    </cfRule>
  </conditionalFormatting>
  <conditionalFormatting sqref="L67:L69">
    <cfRule type="expression" dxfId="767" priority="772" stopIfTrue="1">
      <formula>$F$33&lt;$D$31</formula>
    </cfRule>
  </conditionalFormatting>
  <conditionalFormatting sqref="L67:L69">
    <cfRule type="expression" dxfId="766" priority="771" stopIfTrue="1">
      <formula>$F$30&lt;$D$28</formula>
    </cfRule>
  </conditionalFormatting>
  <conditionalFormatting sqref="L67">
    <cfRule type="expression" dxfId="765" priority="770" stopIfTrue="1">
      <formula>$F$27&lt;$D$25</formula>
    </cfRule>
  </conditionalFormatting>
  <conditionalFormatting sqref="L67">
    <cfRule type="expression" dxfId="764" priority="769" stopIfTrue="1">
      <formula>$F$23&lt;$D$21</formula>
    </cfRule>
  </conditionalFormatting>
  <conditionalFormatting sqref="L67">
    <cfRule type="expression" dxfId="763" priority="768" stopIfTrue="1">
      <formula>$F$23&lt;$D$21</formula>
    </cfRule>
  </conditionalFormatting>
  <conditionalFormatting sqref="L67:L69">
    <cfRule type="expression" dxfId="762" priority="767" stopIfTrue="1">
      <formula>$F$36&lt;$D$34</formula>
    </cfRule>
  </conditionalFormatting>
  <conditionalFormatting sqref="L67:L69">
    <cfRule type="expression" dxfId="761" priority="766" stopIfTrue="1">
      <formula>$F$33&lt;$D$31</formula>
    </cfRule>
  </conditionalFormatting>
  <conditionalFormatting sqref="L67:L69">
    <cfRule type="expression" dxfId="760" priority="765" stopIfTrue="1">
      <formula>$F$30&lt;$D$28</formula>
    </cfRule>
  </conditionalFormatting>
  <conditionalFormatting sqref="L67">
    <cfRule type="expression" dxfId="759" priority="764" stopIfTrue="1">
      <formula>$F$27&lt;$D$25</formula>
    </cfRule>
  </conditionalFormatting>
  <conditionalFormatting sqref="L67">
    <cfRule type="expression" dxfId="758" priority="763" stopIfTrue="1">
      <formula>$F$23&lt;$D$21</formula>
    </cfRule>
  </conditionalFormatting>
  <conditionalFormatting sqref="L67">
    <cfRule type="expression" dxfId="757" priority="762" stopIfTrue="1">
      <formula>$F$23&lt;$D$21</formula>
    </cfRule>
  </conditionalFormatting>
  <conditionalFormatting sqref="L67:L69">
    <cfRule type="expression" dxfId="756" priority="761" stopIfTrue="1">
      <formula>$F$36&lt;$D$34</formula>
    </cfRule>
  </conditionalFormatting>
  <conditionalFormatting sqref="L67:L69">
    <cfRule type="expression" dxfId="755" priority="760" stopIfTrue="1">
      <formula>$F$33&lt;$D$31</formula>
    </cfRule>
  </conditionalFormatting>
  <conditionalFormatting sqref="L67:L69">
    <cfRule type="expression" dxfId="754" priority="759" stopIfTrue="1">
      <formula>$F$30&lt;$D$28</formula>
    </cfRule>
  </conditionalFormatting>
  <conditionalFormatting sqref="L67">
    <cfRule type="expression" dxfId="753" priority="758" stopIfTrue="1">
      <formula>$F$27&lt;$D$25</formula>
    </cfRule>
  </conditionalFormatting>
  <conditionalFormatting sqref="L67">
    <cfRule type="expression" dxfId="752" priority="757" stopIfTrue="1">
      <formula>$F$23&lt;$D$21</formula>
    </cfRule>
  </conditionalFormatting>
  <conditionalFormatting sqref="L67">
    <cfRule type="expression" dxfId="751" priority="756" stopIfTrue="1">
      <formula>$F$23&lt;$D$21</formula>
    </cfRule>
  </conditionalFormatting>
  <conditionalFormatting sqref="L67:L69">
    <cfRule type="expression" dxfId="750" priority="755" stopIfTrue="1">
      <formula>$F$36&lt;$D$34</formula>
    </cfRule>
  </conditionalFormatting>
  <conditionalFormatting sqref="L67:L69">
    <cfRule type="expression" dxfId="749" priority="754" stopIfTrue="1">
      <formula>$F$33&lt;$D$31</formula>
    </cfRule>
  </conditionalFormatting>
  <conditionalFormatting sqref="L67:L69">
    <cfRule type="expression" dxfId="748" priority="753" stopIfTrue="1">
      <formula>$F$30&lt;$D$28</formula>
    </cfRule>
  </conditionalFormatting>
  <conditionalFormatting sqref="L67">
    <cfRule type="expression" dxfId="747" priority="752" stopIfTrue="1">
      <formula>$F$27&lt;$D$25</formula>
    </cfRule>
  </conditionalFormatting>
  <conditionalFormatting sqref="L67">
    <cfRule type="expression" dxfId="746" priority="751" stopIfTrue="1">
      <formula>$F$23&lt;$D$21</formula>
    </cfRule>
  </conditionalFormatting>
  <conditionalFormatting sqref="L67">
    <cfRule type="expression" dxfId="745" priority="750" stopIfTrue="1">
      <formula>$F$23&lt;$D$21</formula>
    </cfRule>
  </conditionalFormatting>
  <conditionalFormatting sqref="L67:L69">
    <cfRule type="expression" dxfId="744" priority="749" stopIfTrue="1">
      <formula>$F$36&lt;$D$34</formula>
    </cfRule>
  </conditionalFormatting>
  <conditionalFormatting sqref="L67:L69">
    <cfRule type="expression" dxfId="743" priority="748" stopIfTrue="1">
      <formula>$F$33&lt;$D$31</formula>
    </cfRule>
  </conditionalFormatting>
  <conditionalFormatting sqref="L67:L69">
    <cfRule type="expression" dxfId="742" priority="747" stopIfTrue="1">
      <formula>$F$30&lt;$D$28</formula>
    </cfRule>
  </conditionalFormatting>
  <conditionalFormatting sqref="L67">
    <cfRule type="expression" dxfId="741" priority="746" stopIfTrue="1">
      <formula>$F$27&lt;$D$25</formula>
    </cfRule>
  </conditionalFormatting>
  <conditionalFormatting sqref="L67">
    <cfRule type="expression" dxfId="740" priority="745" stopIfTrue="1">
      <formula>$F$23&lt;$D$21</formula>
    </cfRule>
  </conditionalFormatting>
  <conditionalFormatting sqref="L67">
    <cfRule type="expression" dxfId="739" priority="744" stopIfTrue="1">
      <formula>$F$23&lt;$D$21</formula>
    </cfRule>
  </conditionalFormatting>
  <conditionalFormatting sqref="L67:L69">
    <cfRule type="expression" dxfId="738" priority="743" stopIfTrue="1">
      <formula>$F$53&lt;$D$51</formula>
    </cfRule>
  </conditionalFormatting>
  <conditionalFormatting sqref="L67:L69">
    <cfRule type="expression" dxfId="737" priority="742" stopIfTrue="1">
      <formula>$F$50&lt;$D$48</formula>
    </cfRule>
  </conditionalFormatting>
  <conditionalFormatting sqref="L67:L69">
    <cfRule type="expression" dxfId="736" priority="741" stopIfTrue="1">
      <formula>$F$42&lt;$D$40</formula>
    </cfRule>
  </conditionalFormatting>
  <conditionalFormatting sqref="L67:L69">
    <cfRule type="expression" dxfId="735" priority="740" stopIfTrue="1">
      <formula>$F$39&lt;$D$37</formula>
    </cfRule>
  </conditionalFormatting>
  <conditionalFormatting sqref="L67:L69">
    <cfRule type="expression" dxfId="734" priority="739" stopIfTrue="1">
      <formula>$F$36&lt;$D$34</formula>
    </cfRule>
  </conditionalFormatting>
  <conditionalFormatting sqref="L67:L69">
    <cfRule type="expression" dxfId="733" priority="738" stopIfTrue="1">
      <formula>$F$33&lt;$D$31</formula>
    </cfRule>
  </conditionalFormatting>
  <conditionalFormatting sqref="L67:L69">
    <cfRule type="expression" dxfId="732" priority="737" stopIfTrue="1">
      <formula>$F$30&lt;$D$28</formula>
    </cfRule>
  </conditionalFormatting>
  <conditionalFormatting sqref="L67">
    <cfRule type="expression" dxfId="731" priority="736" stopIfTrue="1">
      <formula>$F$27&lt;$D$25</formula>
    </cfRule>
  </conditionalFormatting>
  <conditionalFormatting sqref="L67">
    <cfRule type="expression" dxfId="730" priority="735" stopIfTrue="1">
      <formula>$F$23&lt;$D$21</formula>
    </cfRule>
  </conditionalFormatting>
  <conditionalFormatting sqref="L67">
    <cfRule type="expression" dxfId="729" priority="734" stopIfTrue="1">
      <formula>$F$23&lt;$D$21</formula>
    </cfRule>
  </conditionalFormatting>
  <conditionalFormatting sqref="L67:L69">
    <cfRule type="expression" dxfId="728" priority="733" stopIfTrue="1">
      <formula>$F$36&lt;$D$34</formula>
    </cfRule>
  </conditionalFormatting>
  <conditionalFormatting sqref="L67:L69">
    <cfRule type="expression" dxfId="727" priority="732" stopIfTrue="1">
      <formula>$F$33&lt;$D$31</formula>
    </cfRule>
  </conditionalFormatting>
  <conditionalFormatting sqref="L67:L69">
    <cfRule type="expression" dxfId="726" priority="731" stopIfTrue="1">
      <formula>$F$30&lt;$D$28</formula>
    </cfRule>
  </conditionalFormatting>
  <conditionalFormatting sqref="L67">
    <cfRule type="expression" dxfId="725" priority="730" stopIfTrue="1">
      <formula>$F$27&lt;$D$25</formula>
    </cfRule>
  </conditionalFormatting>
  <conditionalFormatting sqref="L67">
    <cfRule type="expression" dxfId="724" priority="729" stopIfTrue="1">
      <formula>$F$23&lt;$D$21</formula>
    </cfRule>
  </conditionalFormatting>
  <conditionalFormatting sqref="L67">
    <cfRule type="expression" dxfId="723" priority="728" stopIfTrue="1">
      <formula>$F$23&lt;$D$21</formula>
    </cfRule>
  </conditionalFormatting>
  <conditionalFormatting sqref="L67:L69">
    <cfRule type="expression" dxfId="722" priority="727" stopIfTrue="1">
      <formula>$F$36&lt;$D$34</formula>
    </cfRule>
  </conditionalFormatting>
  <conditionalFormatting sqref="L67:L69">
    <cfRule type="expression" dxfId="721" priority="726" stopIfTrue="1">
      <formula>$F$33&lt;$D$31</formula>
    </cfRule>
  </conditionalFormatting>
  <conditionalFormatting sqref="L67:L69">
    <cfRule type="expression" dxfId="720" priority="725" stopIfTrue="1">
      <formula>$F$30&lt;$D$28</formula>
    </cfRule>
  </conditionalFormatting>
  <conditionalFormatting sqref="L67">
    <cfRule type="expression" dxfId="719" priority="724" stopIfTrue="1">
      <formula>$F$27&lt;$D$25</formula>
    </cfRule>
  </conditionalFormatting>
  <conditionalFormatting sqref="L67">
    <cfRule type="expression" dxfId="718" priority="723" stopIfTrue="1">
      <formula>$F$23&lt;$D$21</formula>
    </cfRule>
  </conditionalFormatting>
  <conditionalFormatting sqref="L67">
    <cfRule type="expression" dxfId="717" priority="722" stopIfTrue="1">
      <formula>$F$23&lt;$D$21</formula>
    </cfRule>
  </conditionalFormatting>
  <conditionalFormatting sqref="L67:L69">
    <cfRule type="expression" dxfId="716" priority="721" stopIfTrue="1">
      <formula>$F$36&lt;$D$34</formula>
    </cfRule>
  </conditionalFormatting>
  <conditionalFormatting sqref="L67:L69">
    <cfRule type="expression" dxfId="715" priority="720" stopIfTrue="1">
      <formula>$F$33&lt;$D$31</formula>
    </cfRule>
  </conditionalFormatting>
  <conditionalFormatting sqref="L67:L69">
    <cfRule type="expression" dxfId="714" priority="719" stopIfTrue="1">
      <formula>$F$30&lt;$D$28</formula>
    </cfRule>
  </conditionalFormatting>
  <conditionalFormatting sqref="L67">
    <cfRule type="expression" dxfId="713" priority="718" stopIfTrue="1">
      <formula>$F$27&lt;$D$25</formula>
    </cfRule>
  </conditionalFormatting>
  <conditionalFormatting sqref="L67">
    <cfRule type="expression" dxfId="712" priority="717" stopIfTrue="1">
      <formula>$F$23&lt;$D$21</formula>
    </cfRule>
  </conditionalFormatting>
  <conditionalFormatting sqref="L67">
    <cfRule type="expression" dxfId="711" priority="716" stopIfTrue="1">
      <formula>$F$23&lt;$D$21</formula>
    </cfRule>
  </conditionalFormatting>
  <conditionalFormatting sqref="L67:L69">
    <cfRule type="expression" dxfId="710" priority="715" stopIfTrue="1">
      <formula>$F$36&lt;$D$34</formula>
    </cfRule>
  </conditionalFormatting>
  <conditionalFormatting sqref="L67:L69">
    <cfRule type="expression" dxfId="709" priority="714" stopIfTrue="1">
      <formula>$F$33&lt;$D$31</formula>
    </cfRule>
  </conditionalFormatting>
  <conditionalFormatting sqref="L67:L69">
    <cfRule type="expression" dxfId="708" priority="713" stopIfTrue="1">
      <formula>$F$30&lt;$D$28</formula>
    </cfRule>
  </conditionalFormatting>
  <conditionalFormatting sqref="L67">
    <cfRule type="expression" dxfId="707" priority="712" stopIfTrue="1">
      <formula>$F$27&lt;$D$25</formula>
    </cfRule>
  </conditionalFormatting>
  <conditionalFormatting sqref="L67">
    <cfRule type="expression" dxfId="706" priority="711" stopIfTrue="1">
      <formula>$F$23&lt;$D$21</formula>
    </cfRule>
  </conditionalFormatting>
  <conditionalFormatting sqref="L67">
    <cfRule type="expression" dxfId="705" priority="710" stopIfTrue="1">
      <formula>$F$23&lt;$D$21</formula>
    </cfRule>
  </conditionalFormatting>
  <conditionalFormatting sqref="L67:L69">
    <cfRule type="expression" dxfId="704" priority="709" stopIfTrue="1">
      <formula>$F$50&lt;$D$48</formula>
    </cfRule>
  </conditionalFormatting>
  <conditionalFormatting sqref="L67:L69">
    <cfRule type="expression" dxfId="703" priority="708" stopIfTrue="1">
      <formula>$F$42&lt;$D$40</formula>
    </cfRule>
  </conditionalFormatting>
  <conditionalFormatting sqref="L67:L69">
    <cfRule type="expression" dxfId="702" priority="707" stopIfTrue="1">
      <formula>$F$39&lt;$D$37</formula>
    </cfRule>
  </conditionalFormatting>
  <conditionalFormatting sqref="L67:L69">
    <cfRule type="expression" dxfId="701" priority="706" stopIfTrue="1">
      <formula>$F$36&lt;$D$34</formula>
    </cfRule>
  </conditionalFormatting>
  <conditionalFormatting sqref="L67:L69">
    <cfRule type="expression" dxfId="700" priority="705" stopIfTrue="1">
      <formula>$F$33&lt;$D$31</formula>
    </cfRule>
  </conditionalFormatting>
  <conditionalFormatting sqref="L67:L69">
    <cfRule type="expression" dxfId="699" priority="704" stopIfTrue="1">
      <formula>$F$30&lt;$D$28</formula>
    </cfRule>
  </conditionalFormatting>
  <conditionalFormatting sqref="L67">
    <cfRule type="expression" dxfId="698" priority="703" stopIfTrue="1">
      <formula>$F$27&lt;$D$25</formula>
    </cfRule>
  </conditionalFormatting>
  <conditionalFormatting sqref="L67">
    <cfRule type="expression" dxfId="697" priority="702" stopIfTrue="1">
      <formula>$F$23&lt;$D$21</formula>
    </cfRule>
  </conditionalFormatting>
  <conditionalFormatting sqref="L67">
    <cfRule type="expression" dxfId="696" priority="701" stopIfTrue="1">
      <formula>$F$23&lt;$D$21</formula>
    </cfRule>
  </conditionalFormatting>
  <conditionalFormatting sqref="L67:L69">
    <cfRule type="expression" dxfId="695" priority="700" stopIfTrue="1">
      <formula>$F$36&lt;$D$34</formula>
    </cfRule>
  </conditionalFormatting>
  <conditionalFormatting sqref="L67:L69">
    <cfRule type="expression" dxfId="694" priority="699" stopIfTrue="1">
      <formula>$F$33&lt;$D$31</formula>
    </cfRule>
  </conditionalFormatting>
  <conditionalFormatting sqref="L67:L69">
    <cfRule type="expression" dxfId="693" priority="698" stopIfTrue="1">
      <formula>$F$30&lt;$D$28</formula>
    </cfRule>
  </conditionalFormatting>
  <conditionalFormatting sqref="L67">
    <cfRule type="expression" dxfId="692" priority="697" stopIfTrue="1">
      <formula>$F$27&lt;$D$25</formula>
    </cfRule>
  </conditionalFormatting>
  <conditionalFormatting sqref="L67">
    <cfRule type="expression" dxfId="691" priority="696" stopIfTrue="1">
      <formula>$F$23&lt;$D$21</formula>
    </cfRule>
  </conditionalFormatting>
  <conditionalFormatting sqref="L67">
    <cfRule type="expression" dxfId="690" priority="695" stopIfTrue="1">
      <formula>$F$23&lt;$D$21</formula>
    </cfRule>
  </conditionalFormatting>
  <conditionalFormatting sqref="L67:L69">
    <cfRule type="expression" dxfId="689" priority="694" stopIfTrue="1">
      <formula>$F$36&lt;$D$34</formula>
    </cfRule>
  </conditionalFormatting>
  <conditionalFormatting sqref="L67:L69">
    <cfRule type="expression" dxfId="688" priority="693" stopIfTrue="1">
      <formula>$F$33&lt;$D$31</formula>
    </cfRule>
  </conditionalFormatting>
  <conditionalFormatting sqref="L67:L69">
    <cfRule type="expression" dxfId="687" priority="692" stopIfTrue="1">
      <formula>$F$30&lt;$D$28</formula>
    </cfRule>
  </conditionalFormatting>
  <conditionalFormatting sqref="L67">
    <cfRule type="expression" dxfId="686" priority="691" stopIfTrue="1">
      <formula>$F$27&lt;$D$25</formula>
    </cfRule>
  </conditionalFormatting>
  <conditionalFormatting sqref="L67">
    <cfRule type="expression" dxfId="685" priority="690" stopIfTrue="1">
      <formula>$F$23&lt;$D$21</formula>
    </cfRule>
  </conditionalFormatting>
  <conditionalFormatting sqref="L67">
    <cfRule type="expression" dxfId="684" priority="689" stopIfTrue="1">
      <formula>$F$23&lt;$D$21</formula>
    </cfRule>
  </conditionalFormatting>
  <conditionalFormatting sqref="L67:L69">
    <cfRule type="expression" dxfId="683" priority="688" stopIfTrue="1">
      <formula>$F$36&lt;$D$34</formula>
    </cfRule>
  </conditionalFormatting>
  <conditionalFormatting sqref="L67:L69">
    <cfRule type="expression" dxfId="682" priority="687" stopIfTrue="1">
      <formula>$F$33&lt;$D$31</formula>
    </cfRule>
  </conditionalFormatting>
  <conditionalFormatting sqref="L67:L69">
    <cfRule type="expression" dxfId="681" priority="686" stopIfTrue="1">
      <formula>$F$30&lt;$D$28</formula>
    </cfRule>
  </conditionalFormatting>
  <conditionalFormatting sqref="L67">
    <cfRule type="expression" dxfId="680" priority="685" stopIfTrue="1">
      <formula>$F$27&lt;$D$25</formula>
    </cfRule>
  </conditionalFormatting>
  <conditionalFormatting sqref="L67">
    <cfRule type="expression" dxfId="679" priority="684" stopIfTrue="1">
      <formula>$F$23&lt;$D$21</formula>
    </cfRule>
  </conditionalFormatting>
  <conditionalFormatting sqref="L67">
    <cfRule type="expression" dxfId="678" priority="683" stopIfTrue="1">
      <formula>$F$23&lt;$D$21</formula>
    </cfRule>
  </conditionalFormatting>
  <conditionalFormatting sqref="L67:L69">
    <cfRule type="expression" dxfId="677" priority="682" stopIfTrue="1">
      <formula>$F$36&lt;$D$34</formula>
    </cfRule>
  </conditionalFormatting>
  <conditionalFormatting sqref="L67:L69">
    <cfRule type="expression" dxfId="676" priority="681" stopIfTrue="1">
      <formula>$F$33&lt;$D$31</formula>
    </cfRule>
  </conditionalFormatting>
  <conditionalFormatting sqref="L67:L69">
    <cfRule type="expression" dxfId="675" priority="680" stopIfTrue="1">
      <formula>$F$30&lt;$D$28</formula>
    </cfRule>
  </conditionalFormatting>
  <conditionalFormatting sqref="L67">
    <cfRule type="expression" dxfId="674" priority="679" stopIfTrue="1">
      <formula>$F$27&lt;$D$25</formula>
    </cfRule>
  </conditionalFormatting>
  <conditionalFormatting sqref="L67">
    <cfRule type="expression" dxfId="673" priority="678" stopIfTrue="1">
      <formula>$F$23&lt;$D$21</formula>
    </cfRule>
  </conditionalFormatting>
  <conditionalFormatting sqref="L67">
    <cfRule type="expression" dxfId="672" priority="677" stopIfTrue="1">
      <formula>$F$23&lt;$D$21</formula>
    </cfRule>
  </conditionalFormatting>
  <conditionalFormatting sqref="L67:L69">
    <cfRule type="expression" dxfId="671" priority="676" stopIfTrue="1">
      <formula>$F$53&lt;$D$51</formula>
    </cfRule>
  </conditionalFormatting>
  <conditionalFormatting sqref="L67:L69">
    <cfRule type="expression" dxfId="670" priority="675" stopIfTrue="1">
      <formula>$F$50&lt;$D$48</formula>
    </cfRule>
  </conditionalFormatting>
  <conditionalFormatting sqref="L67:L69">
    <cfRule type="expression" dxfId="669" priority="674" stopIfTrue="1">
      <formula>$F$42&lt;$D$40</formula>
    </cfRule>
  </conditionalFormatting>
  <conditionalFormatting sqref="L67:L69">
    <cfRule type="expression" dxfId="668" priority="673" stopIfTrue="1">
      <formula>$F$39&lt;$D$37</formula>
    </cfRule>
  </conditionalFormatting>
  <conditionalFormatting sqref="L67:L69">
    <cfRule type="expression" dxfId="667" priority="672" stopIfTrue="1">
      <formula>$F$36&lt;$D$34</formula>
    </cfRule>
  </conditionalFormatting>
  <conditionalFormatting sqref="L67:L69">
    <cfRule type="expression" dxfId="666" priority="671" stopIfTrue="1">
      <formula>$F$33&lt;$D$31</formula>
    </cfRule>
  </conditionalFormatting>
  <conditionalFormatting sqref="L67:L69">
    <cfRule type="expression" dxfId="665" priority="670" stopIfTrue="1">
      <formula>$F$30&lt;$D$28</formula>
    </cfRule>
  </conditionalFormatting>
  <conditionalFormatting sqref="L67">
    <cfRule type="expression" dxfId="664" priority="669" stopIfTrue="1">
      <formula>$F$27&lt;$D$25</formula>
    </cfRule>
  </conditionalFormatting>
  <conditionalFormatting sqref="L67">
    <cfRule type="expression" dxfId="663" priority="668" stopIfTrue="1">
      <formula>$F$23&lt;$D$21</formula>
    </cfRule>
  </conditionalFormatting>
  <conditionalFormatting sqref="L67">
    <cfRule type="expression" dxfId="662" priority="667" stopIfTrue="1">
      <formula>$F$23&lt;$D$21</formula>
    </cfRule>
  </conditionalFormatting>
  <conditionalFormatting sqref="L67:L69">
    <cfRule type="expression" dxfId="661" priority="666" stopIfTrue="1">
      <formula>$F$36&lt;$D$34</formula>
    </cfRule>
  </conditionalFormatting>
  <conditionalFormatting sqref="L67:L69">
    <cfRule type="expression" dxfId="660" priority="665" stopIfTrue="1">
      <formula>$F$33&lt;$D$31</formula>
    </cfRule>
  </conditionalFormatting>
  <conditionalFormatting sqref="L67:L69">
    <cfRule type="expression" dxfId="659" priority="664" stopIfTrue="1">
      <formula>$F$30&lt;$D$28</formula>
    </cfRule>
  </conditionalFormatting>
  <conditionalFormatting sqref="L67">
    <cfRule type="expression" dxfId="658" priority="663" stopIfTrue="1">
      <formula>$F$27&lt;$D$25</formula>
    </cfRule>
  </conditionalFormatting>
  <conditionalFormatting sqref="L67">
    <cfRule type="expression" dxfId="657" priority="662" stopIfTrue="1">
      <formula>$F$23&lt;$D$21</formula>
    </cfRule>
  </conditionalFormatting>
  <conditionalFormatting sqref="L67">
    <cfRule type="expression" dxfId="656" priority="661" stopIfTrue="1">
      <formula>$F$23&lt;$D$21</formula>
    </cfRule>
  </conditionalFormatting>
  <conditionalFormatting sqref="L67:L69">
    <cfRule type="expression" dxfId="655" priority="660" stopIfTrue="1">
      <formula>$F$36&lt;$D$34</formula>
    </cfRule>
  </conditionalFormatting>
  <conditionalFormatting sqref="L67:L69">
    <cfRule type="expression" dxfId="654" priority="659" stopIfTrue="1">
      <formula>$F$33&lt;$D$31</formula>
    </cfRule>
  </conditionalFormatting>
  <conditionalFormatting sqref="L67:L69">
    <cfRule type="expression" dxfId="653" priority="658" stopIfTrue="1">
      <formula>$F$30&lt;$D$28</formula>
    </cfRule>
  </conditionalFormatting>
  <conditionalFormatting sqref="L67">
    <cfRule type="expression" dxfId="652" priority="657" stopIfTrue="1">
      <formula>$F$27&lt;$D$25</formula>
    </cfRule>
  </conditionalFormatting>
  <conditionalFormatting sqref="L67">
    <cfRule type="expression" dxfId="651" priority="656" stopIfTrue="1">
      <formula>$F$23&lt;$D$21</formula>
    </cfRule>
  </conditionalFormatting>
  <conditionalFormatting sqref="L67">
    <cfRule type="expression" dxfId="650" priority="655" stopIfTrue="1">
      <formula>$F$23&lt;$D$21</formula>
    </cfRule>
  </conditionalFormatting>
  <conditionalFormatting sqref="L67:L69">
    <cfRule type="expression" dxfId="649" priority="654" stopIfTrue="1">
      <formula>$F$36&lt;$D$34</formula>
    </cfRule>
  </conditionalFormatting>
  <conditionalFormatting sqref="L67:L69">
    <cfRule type="expression" dxfId="648" priority="653" stopIfTrue="1">
      <formula>$F$33&lt;$D$31</formula>
    </cfRule>
  </conditionalFormatting>
  <conditionalFormatting sqref="L67:L69">
    <cfRule type="expression" dxfId="647" priority="652" stopIfTrue="1">
      <formula>$F$30&lt;$D$28</formula>
    </cfRule>
  </conditionalFormatting>
  <conditionalFormatting sqref="L67">
    <cfRule type="expression" dxfId="646" priority="651" stopIfTrue="1">
      <formula>$F$27&lt;$D$25</formula>
    </cfRule>
  </conditionalFormatting>
  <conditionalFormatting sqref="L67">
    <cfRule type="expression" dxfId="645" priority="650" stopIfTrue="1">
      <formula>$F$23&lt;$D$21</formula>
    </cfRule>
  </conditionalFormatting>
  <conditionalFormatting sqref="L67">
    <cfRule type="expression" dxfId="644" priority="649" stopIfTrue="1">
      <formula>$F$23&lt;$D$21</formula>
    </cfRule>
  </conditionalFormatting>
  <conditionalFormatting sqref="L67:L69">
    <cfRule type="expression" dxfId="643" priority="648" stopIfTrue="1">
      <formula>$F$36&lt;$D$34</formula>
    </cfRule>
  </conditionalFormatting>
  <conditionalFormatting sqref="L67:L69">
    <cfRule type="expression" dxfId="642" priority="647" stopIfTrue="1">
      <formula>$F$33&lt;$D$31</formula>
    </cfRule>
  </conditionalFormatting>
  <conditionalFormatting sqref="L67:L69">
    <cfRule type="expression" dxfId="641" priority="646" stopIfTrue="1">
      <formula>$F$30&lt;$D$28</formula>
    </cfRule>
  </conditionalFormatting>
  <conditionalFormatting sqref="L67">
    <cfRule type="expression" dxfId="640" priority="645" stopIfTrue="1">
      <formula>$F$27&lt;$D$25</formula>
    </cfRule>
  </conditionalFormatting>
  <conditionalFormatting sqref="L67">
    <cfRule type="expression" dxfId="639" priority="644" stopIfTrue="1">
      <formula>$F$23&lt;$D$21</formula>
    </cfRule>
  </conditionalFormatting>
  <conditionalFormatting sqref="L67">
    <cfRule type="expression" dxfId="638" priority="643" stopIfTrue="1">
      <formula>$F$23&lt;$D$21</formula>
    </cfRule>
  </conditionalFormatting>
  <conditionalFormatting sqref="L70:L72">
    <cfRule type="expression" dxfId="637" priority="642" stopIfTrue="1">
      <formula>$F$69&lt;$D$67</formula>
    </cfRule>
  </conditionalFormatting>
  <conditionalFormatting sqref="L70:L72">
    <cfRule type="expression" dxfId="636" priority="641" stopIfTrue="1">
      <formula>$F$66&lt;$D$64</formula>
    </cfRule>
  </conditionalFormatting>
  <conditionalFormatting sqref="L70:L72">
    <cfRule type="expression" dxfId="635" priority="640" stopIfTrue="1">
      <formula>$F$63&lt;$D$61</formula>
    </cfRule>
  </conditionalFormatting>
  <conditionalFormatting sqref="L70:L72">
    <cfRule type="expression" dxfId="634" priority="639" stopIfTrue="1">
      <formula>$F$59&lt;$D$57</formula>
    </cfRule>
  </conditionalFormatting>
  <conditionalFormatting sqref="L70:L72">
    <cfRule type="expression" dxfId="633" priority="638" stopIfTrue="1">
      <formula>$F$56&lt;$D$54</formula>
    </cfRule>
  </conditionalFormatting>
  <conditionalFormatting sqref="L70:L72">
    <cfRule type="expression" dxfId="632" priority="637" stopIfTrue="1">
      <formula>$F$53&lt;$D$51</formula>
    </cfRule>
  </conditionalFormatting>
  <conditionalFormatting sqref="L70:L72">
    <cfRule type="expression" dxfId="631" priority="636" stopIfTrue="1">
      <formula>$F$50&lt;$D$48</formula>
    </cfRule>
  </conditionalFormatting>
  <conditionalFormatting sqref="L70:L72">
    <cfRule type="expression" dxfId="630" priority="635" stopIfTrue="1">
      <formula>$F$42&lt;$D$40</formula>
    </cfRule>
  </conditionalFormatting>
  <conditionalFormatting sqref="L70:L72">
    <cfRule type="expression" dxfId="629" priority="634" stopIfTrue="1">
      <formula>$F$39&lt;$D$37</formula>
    </cfRule>
  </conditionalFormatting>
  <conditionalFormatting sqref="L70:L72">
    <cfRule type="expression" dxfId="628" priority="633" stopIfTrue="1">
      <formula>$F$36&lt;$D$34</formula>
    </cfRule>
  </conditionalFormatting>
  <conditionalFormatting sqref="L70:L72">
    <cfRule type="expression" dxfId="627" priority="632" stopIfTrue="1">
      <formula>$F$33&lt;$D$31</formula>
    </cfRule>
  </conditionalFormatting>
  <conditionalFormatting sqref="L70:L72">
    <cfRule type="expression" dxfId="626" priority="631" stopIfTrue="1">
      <formula>$F$30&lt;$D$28</formula>
    </cfRule>
  </conditionalFormatting>
  <conditionalFormatting sqref="L70">
    <cfRule type="expression" dxfId="625" priority="630" stopIfTrue="1">
      <formula>$F$27&lt;$D$25</formula>
    </cfRule>
  </conditionalFormatting>
  <conditionalFormatting sqref="L70">
    <cfRule type="expression" dxfId="624" priority="629" stopIfTrue="1">
      <formula>$F$23&lt;$D$21</formula>
    </cfRule>
  </conditionalFormatting>
  <conditionalFormatting sqref="L70">
    <cfRule type="expression" dxfId="623" priority="628" stopIfTrue="1">
      <formula>$F$23&lt;$D$21</formula>
    </cfRule>
  </conditionalFormatting>
  <conditionalFormatting sqref="L70:L72">
    <cfRule type="expression" dxfId="622" priority="627" stopIfTrue="1">
      <formula>$F$36&lt;$D$34</formula>
    </cfRule>
  </conditionalFormatting>
  <conditionalFormatting sqref="L70:L72">
    <cfRule type="expression" dxfId="621" priority="626" stopIfTrue="1">
      <formula>$F$33&lt;$D$31</formula>
    </cfRule>
  </conditionalFormatting>
  <conditionalFormatting sqref="L70:L72">
    <cfRule type="expression" dxfId="620" priority="625" stopIfTrue="1">
      <formula>$F$30&lt;$D$28</formula>
    </cfRule>
  </conditionalFormatting>
  <conditionalFormatting sqref="L70">
    <cfRule type="expression" dxfId="619" priority="624" stopIfTrue="1">
      <formula>$F$27&lt;$D$25</formula>
    </cfRule>
  </conditionalFormatting>
  <conditionalFormatting sqref="L70">
    <cfRule type="expression" dxfId="618" priority="623" stopIfTrue="1">
      <formula>$F$23&lt;$D$21</formula>
    </cfRule>
  </conditionalFormatting>
  <conditionalFormatting sqref="L70">
    <cfRule type="expression" dxfId="617" priority="622" stopIfTrue="1">
      <formula>$F$23&lt;$D$21</formula>
    </cfRule>
  </conditionalFormatting>
  <conditionalFormatting sqref="L70:L72">
    <cfRule type="expression" dxfId="616" priority="621" stopIfTrue="1">
      <formula>$F$36&lt;$D$34</formula>
    </cfRule>
  </conditionalFormatting>
  <conditionalFormatting sqref="L70:L72">
    <cfRule type="expression" dxfId="615" priority="620" stopIfTrue="1">
      <formula>$F$33&lt;$D$31</formula>
    </cfRule>
  </conditionalFormatting>
  <conditionalFormatting sqref="L70:L72">
    <cfRule type="expression" dxfId="614" priority="619" stopIfTrue="1">
      <formula>$F$30&lt;$D$28</formula>
    </cfRule>
  </conditionalFormatting>
  <conditionalFormatting sqref="L70">
    <cfRule type="expression" dxfId="613" priority="618" stopIfTrue="1">
      <formula>$F$27&lt;$D$25</formula>
    </cfRule>
  </conditionalFormatting>
  <conditionalFormatting sqref="L70">
    <cfRule type="expression" dxfId="612" priority="617" stopIfTrue="1">
      <formula>$F$23&lt;$D$21</formula>
    </cfRule>
  </conditionalFormatting>
  <conditionalFormatting sqref="L70">
    <cfRule type="expression" dxfId="611" priority="616" stopIfTrue="1">
      <formula>$F$23&lt;$D$21</formula>
    </cfRule>
  </conditionalFormatting>
  <conditionalFormatting sqref="L70:L72">
    <cfRule type="expression" dxfId="610" priority="615" stopIfTrue="1">
      <formula>$F$36&lt;$D$34</formula>
    </cfRule>
  </conditionalFormatting>
  <conditionalFormatting sqref="L70:L72">
    <cfRule type="expression" dxfId="609" priority="614" stopIfTrue="1">
      <formula>$F$33&lt;$D$31</formula>
    </cfRule>
  </conditionalFormatting>
  <conditionalFormatting sqref="L70:L72">
    <cfRule type="expression" dxfId="608" priority="613" stopIfTrue="1">
      <formula>$F$30&lt;$D$28</formula>
    </cfRule>
  </conditionalFormatting>
  <conditionalFormatting sqref="L70">
    <cfRule type="expression" dxfId="607" priority="612" stopIfTrue="1">
      <formula>$F$27&lt;$D$25</formula>
    </cfRule>
  </conditionalFormatting>
  <conditionalFormatting sqref="L70">
    <cfRule type="expression" dxfId="606" priority="611" stopIfTrue="1">
      <formula>$F$23&lt;$D$21</formula>
    </cfRule>
  </conditionalFormatting>
  <conditionalFormatting sqref="L70">
    <cfRule type="expression" dxfId="605" priority="610" stopIfTrue="1">
      <formula>$F$23&lt;$D$21</formula>
    </cfRule>
  </conditionalFormatting>
  <conditionalFormatting sqref="L70:L72">
    <cfRule type="expression" dxfId="604" priority="609" stopIfTrue="1">
      <formula>$F$36&lt;$D$34</formula>
    </cfRule>
  </conditionalFormatting>
  <conditionalFormatting sqref="L70:L72">
    <cfRule type="expression" dxfId="603" priority="608" stopIfTrue="1">
      <formula>$F$33&lt;$D$31</formula>
    </cfRule>
  </conditionalFormatting>
  <conditionalFormatting sqref="L70:L72">
    <cfRule type="expression" dxfId="602" priority="607" stopIfTrue="1">
      <formula>$F$30&lt;$D$28</formula>
    </cfRule>
  </conditionalFormatting>
  <conditionalFormatting sqref="L70">
    <cfRule type="expression" dxfId="601" priority="606" stopIfTrue="1">
      <formula>$F$27&lt;$D$25</formula>
    </cfRule>
  </conditionalFormatting>
  <conditionalFormatting sqref="L70">
    <cfRule type="expression" dxfId="600" priority="605" stopIfTrue="1">
      <formula>$F$23&lt;$D$21</formula>
    </cfRule>
  </conditionalFormatting>
  <conditionalFormatting sqref="L70">
    <cfRule type="expression" dxfId="599" priority="604" stopIfTrue="1">
      <formula>$F$23&lt;$D$21</formula>
    </cfRule>
  </conditionalFormatting>
  <conditionalFormatting sqref="L70:L72">
    <cfRule type="expression" dxfId="598" priority="603" stopIfTrue="1">
      <formula>$F$53&lt;$D$51</formula>
    </cfRule>
  </conditionalFormatting>
  <conditionalFormatting sqref="L70:L72">
    <cfRule type="expression" dxfId="597" priority="602" stopIfTrue="1">
      <formula>$F$50&lt;$D$48</formula>
    </cfRule>
  </conditionalFormatting>
  <conditionalFormatting sqref="L70:L72">
    <cfRule type="expression" dxfId="596" priority="601" stopIfTrue="1">
      <formula>$F$42&lt;$D$40</formula>
    </cfRule>
  </conditionalFormatting>
  <conditionalFormatting sqref="L70:L72">
    <cfRule type="expression" dxfId="595" priority="600" stopIfTrue="1">
      <formula>$F$39&lt;$D$37</formula>
    </cfRule>
  </conditionalFormatting>
  <conditionalFormatting sqref="L70:L72">
    <cfRule type="expression" dxfId="594" priority="599" stopIfTrue="1">
      <formula>$F$36&lt;$D$34</formula>
    </cfRule>
  </conditionalFormatting>
  <conditionalFormatting sqref="L70:L72">
    <cfRule type="expression" dxfId="593" priority="598" stopIfTrue="1">
      <formula>$F$33&lt;$D$31</formula>
    </cfRule>
  </conditionalFormatting>
  <conditionalFormatting sqref="L70:L72">
    <cfRule type="expression" dxfId="592" priority="597" stopIfTrue="1">
      <formula>$F$30&lt;$D$28</formula>
    </cfRule>
  </conditionalFormatting>
  <conditionalFormatting sqref="L70">
    <cfRule type="expression" dxfId="591" priority="596" stopIfTrue="1">
      <formula>$F$27&lt;$D$25</formula>
    </cfRule>
  </conditionalFormatting>
  <conditionalFormatting sqref="L70">
    <cfRule type="expression" dxfId="590" priority="595" stopIfTrue="1">
      <formula>$F$23&lt;$D$21</formula>
    </cfRule>
  </conditionalFormatting>
  <conditionalFormatting sqref="L70">
    <cfRule type="expression" dxfId="589" priority="594" stopIfTrue="1">
      <formula>$F$23&lt;$D$21</formula>
    </cfRule>
  </conditionalFormatting>
  <conditionalFormatting sqref="L70:L72">
    <cfRule type="expression" dxfId="588" priority="593" stopIfTrue="1">
      <formula>$F$36&lt;$D$34</formula>
    </cfRule>
  </conditionalFormatting>
  <conditionalFormatting sqref="L70:L72">
    <cfRule type="expression" dxfId="587" priority="592" stopIfTrue="1">
      <formula>$F$33&lt;$D$31</formula>
    </cfRule>
  </conditionalFormatting>
  <conditionalFormatting sqref="L70:L72">
    <cfRule type="expression" dxfId="586" priority="591" stopIfTrue="1">
      <formula>$F$30&lt;$D$28</formula>
    </cfRule>
  </conditionalFormatting>
  <conditionalFormatting sqref="L70">
    <cfRule type="expression" dxfId="585" priority="590" stopIfTrue="1">
      <formula>$F$27&lt;$D$25</formula>
    </cfRule>
  </conditionalFormatting>
  <conditionalFormatting sqref="L70">
    <cfRule type="expression" dxfId="584" priority="589" stopIfTrue="1">
      <formula>$F$23&lt;$D$21</formula>
    </cfRule>
  </conditionalFormatting>
  <conditionalFormatting sqref="L70">
    <cfRule type="expression" dxfId="583" priority="588" stopIfTrue="1">
      <formula>$F$23&lt;$D$21</formula>
    </cfRule>
  </conditionalFormatting>
  <conditionalFormatting sqref="L70:L72">
    <cfRule type="expression" dxfId="582" priority="587" stopIfTrue="1">
      <formula>$F$36&lt;$D$34</formula>
    </cfRule>
  </conditionalFormatting>
  <conditionalFormatting sqref="L70:L72">
    <cfRule type="expression" dxfId="581" priority="586" stopIfTrue="1">
      <formula>$F$33&lt;$D$31</formula>
    </cfRule>
  </conditionalFormatting>
  <conditionalFormatting sqref="L70:L72">
    <cfRule type="expression" dxfId="580" priority="585" stopIfTrue="1">
      <formula>$F$30&lt;$D$28</formula>
    </cfRule>
  </conditionalFormatting>
  <conditionalFormatting sqref="L70">
    <cfRule type="expression" dxfId="579" priority="584" stopIfTrue="1">
      <formula>$F$27&lt;$D$25</formula>
    </cfRule>
  </conditionalFormatting>
  <conditionalFormatting sqref="L70">
    <cfRule type="expression" dxfId="578" priority="583" stopIfTrue="1">
      <formula>$F$23&lt;$D$21</formula>
    </cfRule>
  </conditionalFormatting>
  <conditionalFormatting sqref="L70">
    <cfRule type="expression" dxfId="577" priority="582" stopIfTrue="1">
      <formula>$F$23&lt;$D$21</formula>
    </cfRule>
  </conditionalFormatting>
  <conditionalFormatting sqref="L70:L72">
    <cfRule type="expression" dxfId="576" priority="581" stopIfTrue="1">
      <formula>$F$36&lt;$D$34</formula>
    </cfRule>
  </conditionalFormatting>
  <conditionalFormatting sqref="L70:L72">
    <cfRule type="expression" dxfId="575" priority="580" stopIfTrue="1">
      <formula>$F$33&lt;$D$31</formula>
    </cfRule>
  </conditionalFormatting>
  <conditionalFormatting sqref="L70:L72">
    <cfRule type="expression" dxfId="574" priority="579" stopIfTrue="1">
      <formula>$F$30&lt;$D$28</formula>
    </cfRule>
  </conditionalFormatting>
  <conditionalFormatting sqref="L70">
    <cfRule type="expression" dxfId="573" priority="578" stopIfTrue="1">
      <formula>$F$27&lt;$D$25</formula>
    </cfRule>
  </conditionalFormatting>
  <conditionalFormatting sqref="L70">
    <cfRule type="expression" dxfId="572" priority="577" stopIfTrue="1">
      <formula>$F$23&lt;$D$21</formula>
    </cfRule>
  </conditionalFormatting>
  <conditionalFormatting sqref="L70">
    <cfRule type="expression" dxfId="571" priority="576" stopIfTrue="1">
      <formula>$F$23&lt;$D$21</formula>
    </cfRule>
  </conditionalFormatting>
  <conditionalFormatting sqref="L70:L72">
    <cfRule type="expression" dxfId="570" priority="575" stopIfTrue="1">
      <formula>$F$36&lt;$D$34</formula>
    </cfRule>
  </conditionalFormatting>
  <conditionalFormatting sqref="L70:L72">
    <cfRule type="expression" dxfId="569" priority="574" stopIfTrue="1">
      <formula>$F$33&lt;$D$31</formula>
    </cfRule>
  </conditionalFormatting>
  <conditionalFormatting sqref="L70:L72">
    <cfRule type="expression" dxfId="568" priority="573" stopIfTrue="1">
      <formula>$F$30&lt;$D$28</formula>
    </cfRule>
  </conditionalFormatting>
  <conditionalFormatting sqref="L70">
    <cfRule type="expression" dxfId="567" priority="572" stopIfTrue="1">
      <formula>$F$27&lt;$D$25</formula>
    </cfRule>
  </conditionalFormatting>
  <conditionalFormatting sqref="L70">
    <cfRule type="expression" dxfId="566" priority="571" stopIfTrue="1">
      <formula>$F$23&lt;$D$21</formula>
    </cfRule>
  </conditionalFormatting>
  <conditionalFormatting sqref="L70">
    <cfRule type="expression" dxfId="565" priority="570" stopIfTrue="1">
      <formula>$F$23&lt;$D$21</formula>
    </cfRule>
  </conditionalFormatting>
  <conditionalFormatting sqref="L70:L72">
    <cfRule type="expression" dxfId="564" priority="569" stopIfTrue="1">
      <formula>$F$53&lt;$D$51</formula>
    </cfRule>
  </conditionalFormatting>
  <conditionalFormatting sqref="L70:L72">
    <cfRule type="expression" dxfId="563" priority="568" stopIfTrue="1">
      <formula>$F$50&lt;$D$48</formula>
    </cfRule>
  </conditionalFormatting>
  <conditionalFormatting sqref="L70:L72">
    <cfRule type="expression" dxfId="562" priority="567" stopIfTrue="1">
      <formula>$F$42&lt;$D$40</formula>
    </cfRule>
  </conditionalFormatting>
  <conditionalFormatting sqref="L70:L72">
    <cfRule type="expression" dxfId="561" priority="566" stopIfTrue="1">
      <formula>$F$39&lt;$D$37</formula>
    </cfRule>
  </conditionalFormatting>
  <conditionalFormatting sqref="L70:L72">
    <cfRule type="expression" dxfId="560" priority="565" stopIfTrue="1">
      <formula>$F$36&lt;$D$34</formula>
    </cfRule>
  </conditionalFormatting>
  <conditionalFormatting sqref="L70:L72">
    <cfRule type="expression" dxfId="559" priority="564" stopIfTrue="1">
      <formula>$F$33&lt;$D$31</formula>
    </cfRule>
  </conditionalFormatting>
  <conditionalFormatting sqref="L70:L72">
    <cfRule type="expression" dxfId="558" priority="563" stopIfTrue="1">
      <formula>$F$30&lt;$D$28</formula>
    </cfRule>
  </conditionalFormatting>
  <conditionalFormatting sqref="L70">
    <cfRule type="expression" dxfId="557" priority="562" stopIfTrue="1">
      <formula>$F$27&lt;$D$25</formula>
    </cfRule>
  </conditionalFormatting>
  <conditionalFormatting sqref="L70">
    <cfRule type="expression" dxfId="556" priority="561" stopIfTrue="1">
      <formula>$F$23&lt;$D$21</formula>
    </cfRule>
  </conditionalFormatting>
  <conditionalFormatting sqref="L70">
    <cfRule type="expression" dxfId="555" priority="560" stopIfTrue="1">
      <formula>$F$23&lt;$D$21</formula>
    </cfRule>
  </conditionalFormatting>
  <conditionalFormatting sqref="L70:L72">
    <cfRule type="expression" dxfId="554" priority="559" stopIfTrue="1">
      <formula>$F$36&lt;$D$34</formula>
    </cfRule>
  </conditionalFormatting>
  <conditionalFormatting sqref="L70:L72">
    <cfRule type="expression" dxfId="553" priority="558" stopIfTrue="1">
      <formula>$F$33&lt;$D$31</formula>
    </cfRule>
  </conditionalFormatting>
  <conditionalFormatting sqref="L70:L72">
    <cfRule type="expression" dxfId="552" priority="557" stopIfTrue="1">
      <formula>$F$30&lt;$D$28</formula>
    </cfRule>
  </conditionalFormatting>
  <conditionalFormatting sqref="L70">
    <cfRule type="expression" dxfId="551" priority="556" stopIfTrue="1">
      <formula>$F$27&lt;$D$25</formula>
    </cfRule>
  </conditionalFormatting>
  <conditionalFormatting sqref="L70">
    <cfRule type="expression" dxfId="550" priority="555" stopIfTrue="1">
      <formula>$F$23&lt;$D$21</formula>
    </cfRule>
  </conditionalFormatting>
  <conditionalFormatting sqref="L70">
    <cfRule type="expression" dxfId="549" priority="554" stopIfTrue="1">
      <formula>$F$23&lt;$D$21</formula>
    </cfRule>
  </conditionalFormatting>
  <conditionalFormatting sqref="L70:L72">
    <cfRule type="expression" dxfId="548" priority="553" stopIfTrue="1">
      <formula>$F$36&lt;$D$34</formula>
    </cfRule>
  </conditionalFormatting>
  <conditionalFormatting sqref="L70:L72">
    <cfRule type="expression" dxfId="547" priority="552" stopIfTrue="1">
      <formula>$F$33&lt;$D$31</formula>
    </cfRule>
  </conditionalFormatting>
  <conditionalFormatting sqref="L70:L72">
    <cfRule type="expression" dxfId="546" priority="551" stopIfTrue="1">
      <formula>$F$30&lt;$D$28</formula>
    </cfRule>
  </conditionalFormatting>
  <conditionalFormatting sqref="L70">
    <cfRule type="expression" dxfId="545" priority="550" stopIfTrue="1">
      <formula>$F$27&lt;$D$25</formula>
    </cfRule>
  </conditionalFormatting>
  <conditionalFormatting sqref="L70">
    <cfRule type="expression" dxfId="544" priority="549" stopIfTrue="1">
      <formula>$F$23&lt;$D$21</formula>
    </cfRule>
  </conditionalFormatting>
  <conditionalFormatting sqref="L70">
    <cfRule type="expression" dxfId="543" priority="548" stopIfTrue="1">
      <formula>$F$23&lt;$D$21</formula>
    </cfRule>
  </conditionalFormatting>
  <conditionalFormatting sqref="L70:L72">
    <cfRule type="expression" dxfId="542" priority="547" stopIfTrue="1">
      <formula>$F$36&lt;$D$34</formula>
    </cfRule>
  </conditionalFormatting>
  <conditionalFormatting sqref="L70:L72">
    <cfRule type="expression" dxfId="541" priority="546" stopIfTrue="1">
      <formula>$F$33&lt;$D$31</formula>
    </cfRule>
  </conditionalFormatting>
  <conditionalFormatting sqref="L70:L72">
    <cfRule type="expression" dxfId="540" priority="545" stopIfTrue="1">
      <formula>$F$30&lt;$D$28</formula>
    </cfRule>
  </conditionalFormatting>
  <conditionalFormatting sqref="L70">
    <cfRule type="expression" dxfId="539" priority="544" stopIfTrue="1">
      <formula>$F$27&lt;$D$25</formula>
    </cfRule>
  </conditionalFormatting>
  <conditionalFormatting sqref="L70">
    <cfRule type="expression" dxfId="538" priority="543" stopIfTrue="1">
      <formula>$F$23&lt;$D$21</formula>
    </cfRule>
  </conditionalFormatting>
  <conditionalFormatting sqref="L70">
    <cfRule type="expression" dxfId="537" priority="542" stopIfTrue="1">
      <formula>$F$23&lt;$D$21</formula>
    </cfRule>
  </conditionalFormatting>
  <conditionalFormatting sqref="L70:L72">
    <cfRule type="expression" dxfId="536" priority="541" stopIfTrue="1">
      <formula>$F$36&lt;$D$34</formula>
    </cfRule>
  </conditionalFormatting>
  <conditionalFormatting sqref="L70:L72">
    <cfRule type="expression" dxfId="535" priority="540" stopIfTrue="1">
      <formula>$F$33&lt;$D$31</formula>
    </cfRule>
  </conditionalFormatting>
  <conditionalFormatting sqref="L70:L72">
    <cfRule type="expression" dxfId="534" priority="539" stopIfTrue="1">
      <formula>$F$30&lt;$D$28</formula>
    </cfRule>
  </conditionalFormatting>
  <conditionalFormatting sqref="L70">
    <cfRule type="expression" dxfId="533" priority="538" stopIfTrue="1">
      <formula>$F$27&lt;$D$25</formula>
    </cfRule>
  </conditionalFormatting>
  <conditionalFormatting sqref="L70">
    <cfRule type="expression" dxfId="532" priority="537" stopIfTrue="1">
      <formula>$F$23&lt;$D$21</formula>
    </cfRule>
  </conditionalFormatting>
  <conditionalFormatting sqref="L70">
    <cfRule type="expression" dxfId="531" priority="536" stopIfTrue="1">
      <formula>$F$23&lt;$D$21</formula>
    </cfRule>
  </conditionalFormatting>
  <conditionalFormatting sqref="L70:L72">
    <cfRule type="expression" dxfId="530" priority="535" stopIfTrue="1">
      <formula>$F$53&lt;$D$51</formula>
    </cfRule>
  </conditionalFormatting>
  <conditionalFormatting sqref="L70:L72">
    <cfRule type="expression" dxfId="529" priority="534" stopIfTrue="1">
      <formula>$F$50&lt;$D$48</formula>
    </cfRule>
  </conditionalFormatting>
  <conditionalFormatting sqref="L70:L72">
    <cfRule type="expression" dxfId="528" priority="533" stopIfTrue="1">
      <formula>$F$42&lt;$D$40</formula>
    </cfRule>
  </conditionalFormatting>
  <conditionalFormatting sqref="L70:L72">
    <cfRule type="expression" dxfId="527" priority="532" stopIfTrue="1">
      <formula>$F$39&lt;$D$37</formula>
    </cfRule>
  </conditionalFormatting>
  <conditionalFormatting sqref="L70:L72">
    <cfRule type="expression" dxfId="526" priority="531" stopIfTrue="1">
      <formula>$F$36&lt;$D$34</formula>
    </cfRule>
  </conditionalFormatting>
  <conditionalFormatting sqref="L70:L72">
    <cfRule type="expression" dxfId="525" priority="530" stopIfTrue="1">
      <formula>$F$33&lt;$D$31</formula>
    </cfRule>
  </conditionalFormatting>
  <conditionalFormatting sqref="L70:L72">
    <cfRule type="expression" dxfId="524" priority="529" stopIfTrue="1">
      <formula>$F$30&lt;$D$28</formula>
    </cfRule>
  </conditionalFormatting>
  <conditionalFormatting sqref="L70">
    <cfRule type="expression" dxfId="523" priority="528" stopIfTrue="1">
      <formula>$F$27&lt;$D$25</formula>
    </cfRule>
  </conditionalFormatting>
  <conditionalFormatting sqref="L70">
    <cfRule type="expression" dxfId="522" priority="527" stopIfTrue="1">
      <formula>$F$23&lt;$D$21</formula>
    </cfRule>
  </conditionalFormatting>
  <conditionalFormatting sqref="L70">
    <cfRule type="expression" dxfId="521" priority="526" stopIfTrue="1">
      <formula>$F$23&lt;$D$21</formula>
    </cfRule>
  </conditionalFormatting>
  <conditionalFormatting sqref="L70:L72">
    <cfRule type="expression" dxfId="520" priority="525" stopIfTrue="1">
      <formula>$F$36&lt;$D$34</formula>
    </cfRule>
  </conditionalFormatting>
  <conditionalFormatting sqref="L70:L72">
    <cfRule type="expression" dxfId="519" priority="524" stopIfTrue="1">
      <formula>$F$33&lt;$D$31</formula>
    </cfRule>
  </conditionalFormatting>
  <conditionalFormatting sqref="L70:L72">
    <cfRule type="expression" dxfId="518" priority="523" stopIfTrue="1">
      <formula>$F$30&lt;$D$28</formula>
    </cfRule>
  </conditionalFormatting>
  <conditionalFormatting sqref="L70">
    <cfRule type="expression" dxfId="517" priority="522" stopIfTrue="1">
      <formula>$F$27&lt;$D$25</formula>
    </cfRule>
  </conditionalFormatting>
  <conditionalFormatting sqref="L70">
    <cfRule type="expression" dxfId="516" priority="521" stopIfTrue="1">
      <formula>$F$23&lt;$D$21</formula>
    </cfRule>
  </conditionalFormatting>
  <conditionalFormatting sqref="L70">
    <cfRule type="expression" dxfId="515" priority="520" stopIfTrue="1">
      <formula>$F$23&lt;$D$21</formula>
    </cfRule>
  </conditionalFormatting>
  <conditionalFormatting sqref="L70:L72">
    <cfRule type="expression" dxfId="514" priority="519" stopIfTrue="1">
      <formula>$F$36&lt;$D$34</formula>
    </cfRule>
  </conditionalFormatting>
  <conditionalFormatting sqref="L70:L72">
    <cfRule type="expression" dxfId="513" priority="518" stopIfTrue="1">
      <formula>$F$33&lt;$D$31</formula>
    </cfRule>
  </conditionalFormatting>
  <conditionalFormatting sqref="L70:L72">
    <cfRule type="expression" dxfId="512" priority="517" stopIfTrue="1">
      <formula>$F$30&lt;$D$28</formula>
    </cfRule>
  </conditionalFormatting>
  <conditionalFormatting sqref="L70">
    <cfRule type="expression" dxfId="511" priority="516" stopIfTrue="1">
      <formula>$F$27&lt;$D$25</formula>
    </cfRule>
  </conditionalFormatting>
  <conditionalFormatting sqref="L70">
    <cfRule type="expression" dxfId="510" priority="515" stopIfTrue="1">
      <formula>$F$23&lt;$D$21</formula>
    </cfRule>
  </conditionalFormatting>
  <conditionalFormatting sqref="L70">
    <cfRule type="expression" dxfId="509" priority="514" stopIfTrue="1">
      <formula>$F$23&lt;$D$21</formula>
    </cfRule>
  </conditionalFormatting>
  <conditionalFormatting sqref="L70:L72">
    <cfRule type="expression" dxfId="508" priority="513" stopIfTrue="1">
      <formula>$F$36&lt;$D$34</formula>
    </cfRule>
  </conditionalFormatting>
  <conditionalFormatting sqref="L70:L72">
    <cfRule type="expression" dxfId="507" priority="512" stopIfTrue="1">
      <formula>$F$33&lt;$D$31</formula>
    </cfRule>
  </conditionalFormatting>
  <conditionalFormatting sqref="L70:L72">
    <cfRule type="expression" dxfId="506" priority="511" stopIfTrue="1">
      <formula>$F$30&lt;$D$28</formula>
    </cfRule>
  </conditionalFormatting>
  <conditionalFormatting sqref="L70">
    <cfRule type="expression" dxfId="505" priority="510" stopIfTrue="1">
      <formula>$F$27&lt;$D$25</formula>
    </cfRule>
  </conditionalFormatting>
  <conditionalFormatting sqref="L70">
    <cfRule type="expression" dxfId="504" priority="509" stopIfTrue="1">
      <formula>$F$23&lt;$D$21</formula>
    </cfRule>
  </conditionalFormatting>
  <conditionalFormatting sqref="L70">
    <cfRule type="expression" dxfId="503" priority="508" stopIfTrue="1">
      <formula>$F$23&lt;$D$21</formula>
    </cfRule>
  </conditionalFormatting>
  <conditionalFormatting sqref="L70:L72">
    <cfRule type="expression" dxfId="502" priority="507" stopIfTrue="1">
      <formula>$F$36&lt;$D$34</formula>
    </cfRule>
  </conditionalFormatting>
  <conditionalFormatting sqref="L70:L72">
    <cfRule type="expression" dxfId="501" priority="506" stopIfTrue="1">
      <formula>$F$33&lt;$D$31</formula>
    </cfRule>
  </conditionalFormatting>
  <conditionalFormatting sqref="L70:L72">
    <cfRule type="expression" dxfId="500" priority="505" stopIfTrue="1">
      <formula>$F$30&lt;$D$28</formula>
    </cfRule>
  </conditionalFormatting>
  <conditionalFormatting sqref="L70">
    <cfRule type="expression" dxfId="499" priority="504" stopIfTrue="1">
      <formula>$F$27&lt;$D$25</formula>
    </cfRule>
  </conditionalFormatting>
  <conditionalFormatting sqref="L70">
    <cfRule type="expression" dxfId="498" priority="503" stopIfTrue="1">
      <formula>$F$23&lt;$D$21</formula>
    </cfRule>
  </conditionalFormatting>
  <conditionalFormatting sqref="L70">
    <cfRule type="expression" dxfId="497" priority="502" stopIfTrue="1">
      <formula>$F$23&lt;$D$21</formula>
    </cfRule>
  </conditionalFormatting>
  <conditionalFormatting sqref="L70:L72">
    <cfRule type="expression" dxfId="496" priority="501" stopIfTrue="1">
      <formula>$F$50&lt;$D$48</formula>
    </cfRule>
  </conditionalFormatting>
  <conditionalFormatting sqref="L70:L72">
    <cfRule type="expression" dxfId="495" priority="500" stopIfTrue="1">
      <formula>$F$42&lt;$D$40</formula>
    </cfRule>
  </conditionalFormatting>
  <conditionalFormatting sqref="L70:L72">
    <cfRule type="expression" dxfId="494" priority="499" stopIfTrue="1">
      <formula>$F$39&lt;$D$37</formula>
    </cfRule>
  </conditionalFormatting>
  <conditionalFormatting sqref="L70:L72">
    <cfRule type="expression" dxfId="493" priority="498" stopIfTrue="1">
      <formula>$F$36&lt;$D$34</formula>
    </cfRule>
  </conditionalFormatting>
  <conditionalFormatting sqref="L70:L72">
    <cfRule type="expression" dxfId="492" priority="497" stopIfTrue="1">
      <formula>$F$33&lt;$D$31</formula>
    </cfRule>
  </conditionalFormatting>
  <conditionalFormatting sqref="L70:L72">
    <cfRule type="expression" dxfId="491" priority="496" stopIfTrue="1">
      <formula>$F$30&lt;$D$28</formula>
    </cfRule>
  </conditionalFormatting>
  <conditionalFormatting sqref="L70">
    <cfRule type="expression" dxfId="490" priority="495" stopIfTrue="1">
      <formula>$F$27&lt;$D$25</formula>
    </cfRule>
  </conditionalFormatting>
  <conditionalFormatting sqref="L70">
    <cfRule type="expression" dxfId="489" priority="494" stopIfTrue="1">
      <formula>$F$23&lt;$D$21</formula>
    </cfRule>
  </conditionalFormatting>
  <conditionalFormatting sqref="L70">
    <cfRule type="expression" dxfId="488" priority="493" stopIfTrue="1">
      <formula>$F$23&lt;$D$21</formula>
    </cfRule>
  </conditionalFormatting>
  <conditionalFormatting sqref="L70:L72">
    <cfRule type="expression" dxfId="487" priority="492" stopIfTrue="1">
      <formula>$F$36&lt;$D$34</formula>
    </cfRule>
  </conditionalFormatting>
  <conditionalFormatting sqref="L70:L72">
    <cfRule type="expression" dxfId="486" priority="491" stopIfTrue="1">
      <formula>$F$33&lt;$D$31</formula>
    </cfRule>
  </conditionalFormatting>
  <conditionalFormatting sqref="L70:L72">
    <cfRule type="expression" dxfId="485" priority="490" stopIfTrue="1">
      <formula>$F$30&lt;$D$28</formula>
    </cfRule>
  </conditionalFormatting>
  <conditionalFormatting sqref="L70">
    <cfRule type="expression" dxfId="484" priority="489" stopIfTrue="1">
      <formula>$F$27&lt;$D$25</formula>
    </cfRule>
  </conditionalFormatting>
  <conditionalFormatting sqref="L70">
    <cfRule type="expression" dxfId="483" priority="488" stopIfTrue="1">
      <formula>$F$23&lt;$D$21</formula>
    </cfRule>
  </conditionalFormatting>
  <conditionalFormatting sqref="L70">
    <cfRule type="expression" dxfId="482" priority="487" stopIfTrue="1">
      <formula>$F$23&lt;$D$21</formula>
    </cfRule>
  </conditionalFormatting>
  <conditionalFormatting sqref="L70:L72">
    <cfRule type="expression" dxfId="481" priority="486" stopIfTrue="1">
      <formula>$F$36&lt;$D$34</formula>
    </cfRule>
  </conditionalFormatting>
  <conditionalFormatting sqref="L70:L72">
    <cfRule type="expression" dxfId="480" priority="485" stopIfTrue="1">
      <formula>$F$33&lt;$D$31</formula>
    </cfRule>
  </conditionalFormatting>
  <conditionalFormatting sqref="L70:L72">
    <cfRule type="expression" dxfId="479" priority="484" stopIfTrue="1">
      <formula>$F$30&lt;$D$28</formula>
    </cfRule>
  </conditionalFormatting>
  <conditionalFormatting sqref="L70">
    <cfRule type="expression" dxfId="478" priority="483" stopIfTrue="1">
      <formula>$F$27&lt;$D$25</formula>
    </cfRule>
  </conditionalFormatting>
  <conditionalFormatting sqref="L70">
    <cfRule type="expression" dxfId="477" priority="482" stopIfTrue="1">
      <formula>$F$23&lt;$D$21</formula>
    </cfRule>
  </conditionalFormatting>
  <conditionalFormatting sqref="L70">
    <cfRule type="expression" dxfId="476" priority="481" stopIfTrue="1">
      <formula>$F$23&lt;$D$21</formula>
    </cfRule>
  </conditionalFormatting>
  <conditionalFormatting sqref="L70:L72">
    <cfRule type="expression" dxfId="475" priority="480" stopIfTrue="1">
      <formula>$F$36&lt;$D$34</formula>
    </cfRule>
  </conditionalFormatting>
  <conditionalFormatting sqref="L70:L72">
    <cfRule type="expression" dxfId="474" priority="479" stopIfTrue="1">
      <formula>$F$33&lt;$D$31</formula>
    </cfRule>
  </conditionalFormatting>
  <conditionalFormatting sqref="L70:L72">
    <cfRule type="expression" dxfId="473" priority="478" stopIfTrue="1">
      <formula>$F$30&lt;$D$28</formula>
    </cfRule>
  </conditionalFormatting>
  <conditionalFormatting sqref="L70">
    <cfRule type="expression" dxfId="472" priority="477" stopIfTrue="1">
      <formula>$F$27&lt;$D$25</formula>
    </cfRule>
  </conditionalFormatting>
  <conditionalFormatting sqref="L70">
    <cfRule type="expression" dxfId="471" priority="476" stopIfTrue="1">
      <formula>$F$23&lt;$D$21</formula>
    </cfRule>
  </conditionalFormatting>
  <conditionalFormatting sqref="L70">
    <cfRule type="expression" dxfId="470" priority="475" stopIfTrue="1">
      <formula>$F$23&lt;$D$21</formula>
    </cfRule>
  </conditionalFormatting>
  <conditionalFormatting sqref="L70:L72">
    <cfRule type="expression" dxfId="469" priority="474" stopIfTrue="1">
      <formula>$F$36&lt;$D$34</formula>
    </cfRule>
  </conditionalFormatting>
  <conditionalFormatting sqref="L70:L72">
    <cfRule type="expression" dxfId="468" priority="473" stopIfTrue="1">
      <formula>$F$33&lt;$D$31</formula>
    </cfRule>
  </conditionalFormatting>
  <conditionalFormatting sqref="L70:L72">
    <cfRule type="expression" dxfId="467" priority="472" stopIfTrue="1">
      <formula>$F$30&lt;$D$28</formula>
    </cfRule>
  </conditionalFormatting>
  <conditionalFormatting sqref="L70">
    <cfRule type="expression" dxfId="466" priority="471" stopIfTrue="1">
      <formula>$F$27&lt;$D$25</formula>
    </cfRule>
  </conditionalFormatting>
  <conditionalFormatting sqref="L70">
    <cfRule type="expression" dxfId="465" priority="470" stopIfTrue="1">
      <formula>$F$23&lt;$D$21</formula>
    </cfRule>
  </conditionalFormatting>
  <conditionalFormatting sqref="L70">
    <cfRule type="expression" dxfId="464" priority="469" stopIfTrue="1">
      <formula>$F$23&lt;$D$21</formula>
    </cfRule>
  </conditionalFormatting>
  <conditionalFormatting sqref="L70:L72">
    <cfRule type="expression" dxfId="463" priority="468" stopIfTrue="1">
      <formula>$F$53&lt;$D$51</formula>
    </cfRule>
  </conditionalFormatting>
  <conditionalFormatting sqref="L70:L72">
    <cfRule type="expression" dxfId="462" priority="467" stopIfTrue="1">
      <formula>$F$50&lt;$D$48</formula>
    </cfRule>
  </conditionalFormatting>
  <conditionalFormatting sqref="L70:L72">
    <cfRule type="expression" dxfId="461" priority="466" stopIfTrue="1">
      <formula>$F$42&lt;$D$40</formula>
    </cfRule>
  </conditionalFormatting>
  <conditionalFormatting sqref="L70:L72">
    <cfRule type="expression" dxfId="460" priority="465" stopIfTrue="1">
      <formula>$F$39&lt;$D$37</formula>
    </cfRule>
  </conditionalFormatting>
  <conditionalFormatting sqref="L70:L72">
    <cfRule type="expression" dxfId="459" priority="464" stopIfTrue="1">
      <formula>$F$36&lt;$D$34</formula>
    </cfRule>
  </conditionalFormatting>
  <conditionalFormatting sqref="L70:L72">
    <cfRule type="expression" dxfId="458" priority="463" stopIfTrue="1">
      <formula>$F$33&lt;$D$31</formula>
    </cfRule>
  </conditionalFormatting>
  <conditionalFormatting sqref="L70:L72">
    <cfRule type="expression" dxfId="457" priority="462" stopIfTrue="1">
      <formula>$F$30&lt;$D$28</formula>
    </cfRule>
  </conditionalFormatting>
  <conditionalFormatting sqref="L70">
    <cfRule type="expression" dxfId="456" priority="461" stopIfTrue="1">
      <formula>$F$27&lt;$D$25</formula>
    </cfRule>
  </conditionalFormatting>
  <conditionalFormatting sqref="L70">
    <cfRule type="expression" dxfId="455" priority="460" stopIfTrue="1">
      <formula>$F$23&lt;$D$21</formula>
    </cfRule>
  </conditionalFormatting>
  <conditionalFormatting sqref="L70">
    <cfRule type="expression" dxfId="454" priority="459" stopIfTrue="1">
      <formula>$F$23&lt;$D$21</formula>
    </cfRule>
  </conditionalFormatting>
  <conditionalFormatting sqref="L70:L72">
    <cfRule type="expression" dxfId="453" priority="458" stopIfTrue="1">
      <formula>$F$36&lt;$D$34</formula>
    </cfRule>
  </conditionalFormatting>
  <conditionalFormatting sqref="L70:L72">
    <cfRule type="expression" dxfId="452" priority="457" stopIfTrue="1">
      <formula>$F$33&lt;$D$31</formula>
    </cfRule>
  </conditionalFormatting>
  <conditionalFormatting sqref="L70:L72">
    <cfRule type="expression" dxfId="451" priority="456" stopIfTrue="1">
      <formula>$F$30&lt;$D$28</formula>
    </cfRule>
  </conditionalFormatting>
  <conditionalFormatting sqref="L70">
    <cfRule type="expression" dxfId="450" priority="455" stopIfTrue="1">
      <formula>$F$27&lt;$D$25</formula>
    </cfRule>
  </conditionalFormatting>
  <conditionalFormatting sqref="L70">
    <cfRule type="expression" dxfId="449" priority="454" stopIfTrue="1">
      <formula>$F$23&lt;$D$21</formula>
    </cfRule>
  </conditionalFormatting>
  <conditionalFormatting sqref="L70">
    <cfRule type="expression" dxfId="448" priority="453" stopIfTrue="1">
      <formula>$F$23&lt;$D$21</formula>
    </cfRule>
  </conditionalFormatting>
  <conditionalFormatting sqref="L70:L72">
    <cfRule type="expression" dxfId="447" priority="452" stopIfTrue="1">
      <formula>$F$36&lt;$D$34</formula>
    </cfRule>
  </conditionalFormatting>
  <conditionalFormatting sqref="L70:L72">
    <cfRule type="expression" dxfId="446" priority="451" stopIfTrue="1">
      <formula>$F$33&lt;$D$31</formula>
    </cfRule>
  </conditionalFormatting>
  <conditionalFormatting sqref="L70:L72">
    <cfRule type="expression" dxfId="445" priority="450" stopIfTrue="1">
      <formula>$F$30&lt;$D$28</formula>
    </cfRule>
  </conditionalFormatting>
  <conditionalFormatting sqref="L70">
    <cfRule type="expression" dxfId="444" priority="449" stopIfTrue="1">
      <formula>$F$27&lt;$D$25</formula>
    </cfRule>
  </conditionalFormatting>
  <conditionalFormatting sqref="L70">
    <cfRule type="expression" dxfId="443" priority="448" stopIfTrue="1">
      <formula>$F$23&lt;$D$21</formula>
    </cfRule>
  </conditionalFormatting>
  <conditionalFormatting sqref="L70">
    <cfRule type="expression" dxfId="442" priority="447" stopIfTrue="1">
      <formula>$F$23&lt;$D$21</formula>
    </cfRule>
  </conditionalFormatting>
  <conditionalFormatting sqref="L70:L72">
    <cfRule type="expression" dxfId="441" priority="446" stopIfTrue="1">
      <formula>$F$36&lt;$D$34</formula>
    </cfRule>
  </conditionalFormatting>
  <conditionalFormatting sqref="L70:L72">
    <cfRule type="expression" dxfId="440" priority="445" stopIfTrue="1">
      <formula>$F$33&lt;$D$31</formula>
    </cfRule>
  </conditionalFormatting>
  <conditionalFormatting sqref="L70:L72">
    <cfRule type="expression" dxfId="439" priority="444" stopIfTrue="1">
      <formula>$F$30&lt;$D$28</formula>
    </cfRule>
  </conditionalFormatting>
  <conditionalFormatting sqref="L70">
    <cfRule type="expression" dxfId="438" priority="443" stopIfTrue="1">
      <formula>$F$27&lt;$D$25</formula>
    </cfRule>
  </conditionalFormatting>
  <conditionalFormatting sqref="L70">
    <cfRule type="expression" dxfId="437" priority="442" stopIfTrue="1">
      <formula>$F$23&lt;$D$21</formula>
    </cfRule>
  </conditionalFormatting>
  <conditionalFormatting sqref="L70">
    <cfRule type="expression" dxfId="436" priority="441" stopIfTrue="1">
      <formula>$F$23&lt;$D$21</formula>
    </cfRule>
  </conditionalFormatting>
  <conditionalFormatting sqref="L70:L72">
    <cfRule type="expression" dxfId="435" priority="440" stopIfTrue="1">
      <formula>$F$36&lt;$D$34</formula>
    </cfRule>
  </conditionalFormatting>
  <conditionalFormatting sqref="L70:L72">
    <cfRule type="expression" dxfId="434" priority="439" stopIfTrue="1">
      <formula>$F$33&lt;$D$31</formula>
    </cfRule>
  </conditionalFormatting>
  <conditionalFormatting sqref="L70:L72">
    <cfRule type="expression" dxfId="433" priority="438" stopIfTrue="1">
      <formula>$F$30&lt;$D$28</formula>
    </cfRule>
  </conditionalFormatting>
  <conditionalFormatting sqref="L70">
    <cfRule type="expression" dxfId="432" priority="437" stopIfTrue="1">
      <formula>$F$27&lt;$D$25</formula>
    </cfRule>
  </conditionalFormatting>
  <conditionalFormatting sqref="L70">
    <cfRule type="expression" dxfId="431" priority="436" stopIfTrue="1">
      <formula>$F$23&lt;$D$21</formula>
    </cfRule>
  </conditionalFormatting>
  <conditionalFormatting sqref="L70">
    <cfRule type="expression" dxfId="430" priority="435" stopIfTrue="1">
      <formula>$F$23&lt;$D$21</formula>
    </cfRule>
  </conditionalFormatting>
  <conditionalFormatting sqref="L73:L75">
    <cfRule type="expression" dxfId="429" priority="434" stopIfTrue="1">
      <formula>$F$72&lt;$D$70</formula>
    </cfRule>
  </conditionalFormatting>
  <conditionalFormatting sqref="L73:L75">
    <cfRule type="expression" dxfId="428" priority="433" stopIfTrue="1">
      <formula>$F$69&lt;$D$67</formula>
    </cfRule>
  </conditionalFormatting>
  <conditionalFormatting sqref="L73:L75">
    <cfRule type="expression" dxfId="427" priority="432" stopIfTrue="1">
      <formula>$F$66&lt;$D$64</formula>
    </cfRule>
  </conditionalFormatting>
  <conditionalFormatting sqref="L73:L75">
    <cfRule type="expression" dxfId="426" priority="431" stopIfTrue="1">
      <formula>$F$63&lt;$D$61</formula>
    </cfRule>
  </conditionalFormatting>
  <conditionalFormatting sqref="L73:L75">
    <cfRule type="expression" dxfId="425" priority="430" stopIfTrue="1">
      <formula>$F$59&lt;$D$57</formula>
    </cfRule>
  </conditionalFormatting>
  <conditionalFormatting sqref="L73:L75">
    <cfRule type="expression" dxfId="424" priority="429" stopIfTrue="1">
      <formula>$F$56&lt;$D$54</formula>
    </cfRule>
  </conditionalFormatting>
  <conditionalFormatting sqref="L73:L75">
    <cfRule type="expression" dxfId="423" priority="428" stopIfTrue="1">
      <formula>$F$53&lt;$D$51</formula>
    </cfRule>
  </conditionalFormatting>
  <conditionalFormatting sqref="L73:L75">
    <cfRule type="expression" dxfId="422" priority="427" stopIfTrue="1">
      <formula>$F$50&lt;$D$48</formula>
    </cfRule>
  </conditionalFormatting>
  <conditionalFormatting sqref="L73:L75">
    <cfRule type="expression" dxfId="421" priority="426" stopIfTrue="1">
      <formula>$F$42&lt;$D$40</formula>
    </cfRule>
  </conditionalFormatting>
  <conditionalFormatting sqref="L73:L75">
    <cfRule type="expression" dxfId="420" priority="425" stopIfTrue="1">
      <formula>$F$39&lt;$D$37</formula>
    </cfRule>
  </conditionalFormatting>
  <conditionalFormatting sqref="L73:L75">
    <cfRule type="expression" dxfId="419" priority="424" stopIfTrue="1">
      <formula>$F$36&lt;$D$34</formula>
    </cfRule>
  </conditionalFormatting>
  <conditionalFormatting sqref="L73:L75">
    <cfRule type="expression" dxfId="418" priority="423" stopIfTrue="1">
      <formula>$F$33&lt;$D$31</formula>
    </cfRule>
  </conditionalFormatting>
  <conditionalFormatting sqref="L73:L75">
    <cfRule type="expression" dxfId="417" priority="422" stopIfTrue="1">
      <formula>$F$30&lt;$D$28</formula>
    </cfRule>
  </conditionalFormatting>
  <conditionalFormatting sqref="L73">
    <cfRule type="expression" dxfId="416" priority="421" stopIfTrue="1">
      <formula>$F$27&lt;$D$25</formula>
    </cfRule>
  </conditionalFormatting>
  <conditionalFormatting sqref="L73">
    <cfRule type="expression" dxfId="415" priority="420" stopIfTrue="1">
      <formula>$F$23&lt;$D$21</formula>
    </cfRule>
  </conditionalFormatting>
  <conditionalFormatting sqref="L73">
    <cfRule type="expression" dxfId="414" priority="419" stopIfTrue="1">
      <formula>$F$23&lt;$D$21</formula>
    </cfRule>
  </conditionalFormatting>
  <conditionalFormatting sqref="L73:L75">
    <cfRule type="expression" dxfId="413" priority="418" stopIfTrue="1">
      <formula>$F$36&lt;$D$34</formula>
    </cfRule>
  </conditionalFormatting>
  <conditionalFormatting sqref="L73:L75">
    <cfRule type="expression" dxfId="412" priority="417" stopIfTrue="1">
      <formula>$F$33&lt;$D$31</formula>
    </cfRule>
  </conditionalFormatting>
  <conditionalFormatting sqref="L73:L75">
    <cfRule type="expression" dxfId="411" priority="416" stopIfTrue="1">
      <formula>$F$30&lt;$D$28</formula>
    </cfRule>
  </conditionalFormatting>
  <conditionalFormatting sqref="L73">
    <cfRule type="expression" dxfId="410" priority="415" stopIfTrue="1">
      <formula>$F$27&lt;$D$25</formula>
    </cfRule>
  </conditionalFormatting>
  <conditionalFormatting sqref="L73">
    <cfRule type="expression" dxfId="409" priority="414" stopIfTrue="1">
      <formula>$F$23&lt;$D$21</formula>
    </cfRule>
  </conditionalFormatting>
  <conditionalFormatting sqref="L73">
    <cfRule type="expression" dxfId="408" priority="413" stopIfTrue="1">
      <formula>$F$23&lt;$D$21</formula>
    </cfRule>
  </conditionalFormatting>
  <conditionalFormatting sqref="L73:L75">
    <cfRule type="expression" dxfId="407" priority="412" stopIfTrue="1">
      <formula>$F$36&lt;$D$34</formula>
    </cfRule>
  </conditionalFormatting>
  <conditionalFormatting sqref="L73:L75">
    <cfRule type="expression" dxfId="406" priority="411" stopIfTrue="1">
      <formula>$F$33&lt;$D$31</formula>
    </cfRule>
  </conditionalFormatting>
  <conditionalFormatting sqref="L73:L75">
    <cfRule type="expression" dxfId="405" priority="410" stopIfTrue="1">
      <formula>$F$30&lt;$D$28</formula>
    </cfRule>
  </conditionalFormatting>
  <conditionalFormatting sqref="L73">
    <cfRule type="expression" dxfId="404" priority="409" stopIfTrue="1">
      <formula>$F$27&lt;$D$25</formula>
    </cfRule>
  </conditionalFormatting>
  <conditionalFormatting sqref="L73">
    <cfRule type="expression" dxfId="403" priority="408" stopIfTrue="1">
      <formula>$F$23&lt;$D$21</formula>
    </cfRule>
  </conditionalFormatting>
  <conditionalFormatting sqref="L73">
    <cfRule type="expression" dxfId="402" priority="407" stopIfTrue="1">
      <formula>$F$23&lt;$D$21</formula>
    </cfRule>
  </conditionalFormatting>
  <conditionalFormatting sqref="L73:L75">
    <cfRule type="expression" dxfId="401" priority="406" stopIfTrue="1">
      <formula>$F$36&lt;$D$34</formula>
    </cfRule>
  </conditionalFormatting>
  <conditionalFormatting sqref="L73:L75">
    <cfRule type="expression" dxfId="400" priority="405" stopIfTrue="1">
      <formula>$F$33&lt;$D$31</formula>
    </cfRule>
  </conditionalFormatting>
  <conditionalFormatting sqref="L73:L75">
    <cfRule type="expression" dxfId="399" priority="404" stopIfTrue="1">
      <formula>$F$30&lt;$D$28</formula>
    </cfRule>
  </conditionalFormatting>
  <conditionalFormatting sqref="L73">
    <cfRule type="expression" dxfId="398" priority="403" stopIfTrue="1">
      <formula>$F$27&lt;$D$25</formula>
    </cfRule>
  </conditionalFormatting>
  <conditionalFormatting sqref="L73">
    <cfRule type="expression" dxfId="397" priority="402" stopIfTrue="1">
      <formula>$F$23&lt;$D$21</formula>
    </cfRule>
  </conditionalFormatting>
  <conditionalFormatting sqref="L73">
    <cfRule type="expression" dxfId="396" priority="401" stopIfTrue="1">
      <formula>$F$23&lt;$D$21</formula>
    </cfRule>
  </conditionalFormatting>
  <conditionalFormatting sqref="L73:L75">
    <cfRule type="expression" dxfId="395" priority="400" stopIfTrue="1">
      <formula>$F$36&lt;$D$34</formula>
    </cfRule>
  </conditionalFormatting>
  <conditionalFormatting sqref="L73:L75">
    <cfRule type="expression" dxfId="394" priority="399" stopIfTrue="1">
      <formula>$F$33&lt;$D$31</formula>
    </cfRule>
  </conditionalFormatting>
  <conditionalFormatting sqref="L73:L75">
    <cfRule type="expression" dxfId="393" priority="398" stopIfTrue="1">
      <formula>$F$30&lt;$D$28</formula>
    </cfRule>
  </conditionalFormatting>
  <conditionalFormatting sqref="L73">
    <cfRule type="expression" dxfId="392" priority="397" stopIfTrue="1">
      <formula>$F$27&lt;$D$25</formula>
    </cfRule>
  </conditionalFormatting>
  <conditionalFormatting sqref="L73">
    <cfRule type="expression" dxfId="391" priority="396" stopIfTrue="1">
      <formula>$F$23&lt;$D$21</formula>
    </cfRule>
  </conditionalFormatting>
  <conditionalFormatting sqref="L73">
    <cfRule type="expression" dxfId="390" priority="395" stopIfTrue="1">
      <formula>$F$23&lt;$D$21</formula>
    </cfRule>
  </conditionalFormatting>
  <conditionalFormatting sqref="L73:L75">
    <cfRule type="expression" dxfId="389" priority="394" stopIfTrue="1">
      <formula>$F$53&lt;$D$51</formula>
    </cfRule>
  </conditionalFormatting>
  <conditionalFormatting sqref="L73:L75">
    <cfRule type="expression" dxfId="388" priority="393" stopIfTrue="1">
      <formula>$F$50&lt;$D$48</formula>
    </cfRule>
  </conditionalFormatting>
  <conditionalFormatting sqref="L73:L75">
    <cfRule type="expression" dxfId="387" priority="392" stopIfTrue="1">
      <formula>$F$42&lt;$D$40</formula>
    </cfRule>
  </conditionalFormatting>
  <conditionalFormatting sqref="L73:L75">
    <cfRule type="expression" dxfId="386" priority="391" stopIfTrue="1">
      <formula>$F$39&lt;$D$37</formula>
    </cfRule>
  </conditionalFormatting>
  <conditionalFormatting sqref="L73:L75">
    <cfRule type="expression" dxfId="385" priority="390" stopIfTrue="1">
      <formula>$F$36&lt;$D$34</formula>
    </cfRule>
  </conditionalFormatting>
  <conditionalFormatting sqref="L73:L75">
    <cfRule type="expression" dxfId="384" priority="389" stopIfTrue="1">
      <formula>$F$33&lt;$D$31</formula>
    </cfRule>
  </conditionalFormatting>
  <conditionalFormatting sqref="L73:L75">
    <cfRule type="expression" dxfId="383" priority="388" stopIfTrue="1">
      <formula>$F$30&lt;$D$28</formula>
    </cfRule>
  </conditionalFormatting>
  <conditionalFormatting sqref="L73">
    <cfRule type="expression" dxfId="382" priority="387" stopIfTrue="1">
      <formula>$F$27&lt;$D$25</formula>
    </cfRule>
  </conditionalFormatting>
  <conditionalFormatting sqref="L73">
    <cfRule type="expression" dxfId="381" priority="386" stopIfTrue="1">
      <formula>$F$23&lt;$D$21</formula>
    </cfRule>
  </conditionalFormatting>
  <conditionalFormatting sqref="L73">
    <cfRule type="expression" dxfId="380" priority="385" stopIfTrue="1">
      <formula>$F$23&lt;$D$21</formula>
    </cfRule>
  </conditionalFormatting>
  <conditionalFormatting sqref="L73:L75">
    <cfRule type="expression" dxfId="379" priority="384" stopIfTrue="1">
      <formula>$F$36&lt;$D$34</formula>
    </cfRule>
  </conditionalFormatting>
  <conditionalFormatting sqref="L73:L75">
    <cfRule type="expression" dxfId="378" priority="383" stopIfTrue="1">
      <formula>$F$33&lt;$D$31</formula>
    </cfRule>
  </conditionalFormatting>
  <conditionalFormatting sqref="L73:L75">
    <cfRule type="expression" dxfId="377" priority="382" stopIfTrue="1">
      <formula>$F$30&lt;$D$28</formula>
    </cfRule>
  </conditionalFormatting>
  <conditionalFormatting sqref="L73">
    <cfRule type="expression" dxfId="376" priority="381" stopIfTrue="1">
      <formula>$F$27&lt;$D$25</formula>
    </cfRule>
  </conditionalFormatting>
  <conditionalFormatting sqref="L73">
    <cfRule type="expression" dxfId="375" priority="380" stopIfTrue="1">
      <formula>$F$23&lt;$D$21</formula>
    </cfRule>
  </conditionalFormatting>
  <conditionalFormatting sqref="L73">
    <cfRule type="expression" dxfId="374" priority="379" stopIfTrue="1">
      <formula>$F$23&lt;$D$21</formula>
    </cfRule>
  </conditionalFormatting>
  <conditionalFormatting sqref="L73:L75">
    <cfRule type="expression" dxfId="373" priority="378" stopIfTrue="1">
      <formula>$F$36&lt;$D$34</formula>
    </cfRule>
  </conditionalFormatting>
  <conditionalFormatting sqref="L73:L75">
    <cfRule type="expression" dxfId="372" priority="377" stopIfTrue="1">
      <formula>$F$33&lt;$D$31</formula>
    </cfRule>
  </conditionalFormatting>
  <conditionalFormatting sqref="L73:L75">
    <cfRule type="expression" dxfId="371" priority="376" stopIfTrue="1">
      <formula>$F$30&lt;$D$28</formula>
    </cfRule>
  </conditionalFormatting>
  <conditionalFormatting sqref="L73">
    <cfRule type="expression" dxfId="370" priority="375" stopIfTrue="1">
      <formula>$F$27&lt;$D$25</formula>
    </cfRule>
  </conditionalFormatting>
  <conditionalFormatting sqref="L73">
    <cfRule type="expression" dxfId="369" priority="374" stopIfTrue="1">
      <formula>$F$23&lt;$D$21</formula>
    </cfRule>
  </conditionalFormatting>
  <conditionalFormatting sqref="L73">
    <cfRule type="expression" dxfId="368" priority="373" stopIfTrue="1">
      <formula>$F$23&lt;$D$21</formula>
    </cfRule>
  </conditionalFormatting>
  <conditionalFormatting sqref="L73:L75">
    <cfRule type="expression" dxfId="367" priority="372" stopIfTrue="1">
      <formula>$F$36&lt;$D$34</formula>
    </cfRule>
  </conditionalFormatting>
  <conditionalFormatting sqref="L73:L75">
    <cfRule type="expression" dxfId="366" priority="371" stopIfTrue="1">
      <formula>$F$33&lt;$D$31</formula>
    </cfRule>
  </conditionalFormatting>
  <conditionalFormatting sqref="L73:L75">
    <cfRule type="expression" dxfId="365" priority="370" stopIfTrue="1">
      <formula>$F$30&lt;$D$28</formula>
    </cfRule>
  </conditionalFormatting>
  <conditionalFormatting sqref="L73">
    <cfRule type="expression" dxfId="364" priority="369" stopIfTrue="1">
      <formula>$F$27&lt;$D$25</formula>
    </cfRule>
  </conditionalFormatting>
  <conditionalFormatting sqref="L73">
    <cfRule type="expression" dxfId="363" priority="368" stopIfTrue="1">
      <formula>$F$23&lt;$D$21</formula>
    </cfRule>
  </conditionalFormatting>
  <conditionalFormatting sqref="L73">
    <cfRule type="expression" dxfId="362" priority="367" stopIfTrue="1">
      <formula>$F$23&lt;$D$21</formula>
    </cfRule>
  </conditionalFormatting>
  <conditionalFormatting sqref="L73:L75">
    <cfRule type="expression" dxfId="361" priority="366" stopIfTrue="1">
      <formula>$F$36&lt;$D$34</formula>
    </cfRule>
  </conditionalFormatting>
  <conditionalFormatting sqref="L73:L75">
    <cfRule type="expression" dxfId="360" priority="365" stopIfTrue="1">
      <formula>$F$33&lt;$D$31</formula>
    </cfRule>
  </conditionalFormatting>
  <conditionalFormatting sqref="L73:L75">
    <cfRule type="expression" dxfId="359" priority="364" stopIfTrue="1">
      <formula>$F$30&lt;$D$28</formula>
    </cfRule>
  </conditionalFormatting>
  <conditionalFormatting sqref="L73">
    <cfRule type="expression" dxfId="358" priority="363" stopIfTrue="1">
      <formula>$F$27&lt;$D$25</formula>
    </cfRule>
  </conditionalFormatting>
  <conditionalFormatting sqref="L73">
    <cfRule type="expression" dxfId="357" priority="362" stopIfTrue="1">
      <formula>$F$23&lt;$D$21</formula>
    </cfRule>
  </conditionalFormatting>
  <conditionalFormatting sqref="L73">
    <cfRule type="expression" dxfId="356" priority="361" stopIfTrue="1">
      <formula>$F$23&lt;$D$21</formula>
    </cfRule>
  </conditionalFormatting>
  <conditionalFormatting sqref="L73:L75">
    <cfRule type="expression" dxfId="355" priority="360" stopIfTrue="1">
      <formula>$F$53&lt;$D$51</formula>
    </cfRule>
  </conditionalFormatting>
  <conditionalFormatting sqref="L73:L75">
    <cfRule type="expression" dxfId="354" priority="359" stopIfTrue="1">
      <formula>$F$50&lt;$D$48</formula>
    </cfRule>
  </conditionalFormatting>
  <conditionalFormatting sqref="L73:L75">
    <cfRule type="expression" dxfId="353" priority="358" stopIfTrue="1">
      <formula>$F$42&lt;$D$40</formula>
    </cfRule>
  </conditionalFormatting>
  <conditionalFormatting sqref="L73:L75">
    <cfRule type="expression" dxfId="352" priority="357" stopIfTrue="1">
      <formula>$F$39&lt;$D$37</formula>
    </cfRule>
  </conditionalFormatting>
  <conditionalFormatting sqref="L73:L75">
    <cfRule type="expression" dxfId="351" priority="356" stopIfTrue="1">
      <formula>$F$36&lt;$D$34</formula>
    </cfRule>
  </conditionalFormatting>
  <conditionalFormatting sqref="L73:L75">
    <cfRule type="expression" dxfId="350" priority="355" stopIfTrue="1">
      <formula>$F$33&lt;$D$31</formula>
    </cfRule>
  </conditionalFormatting>
  <conditionalFormatting sqref="L73:L75">
    <cfRule type="expression" dxfId="349" priority="354" stopIfTrue="1">
      <formula>$F$30&lt;$D$28</formula>
    </cfRule>
  </conditionalFormatting>
  <conditionalFormatting sqref="L73">
    <cfRule type="expression" dxfId="348" priority="353" stopIfTrue="1">
      <formula>$F$27&lt;$D$25</formula>
    </cfRule>
  </conditionalFormatting>
  <conditionalFormatting sqref="L73">
    <cfRule type="expression" dxfId="347" priority="352" stopIfTrue="1">
      <formula>$F$23&lt;$D$21</formula>
    </cfRule>
  </conditionalFormatting>
  <conditionalFormatting sqref="L73">
    <cfRule type="expression" dxfId="346" priority="351" stopIfTrue="1">
      <formula>$F$23&lt;$D$21</formula>
    </cfRule>
  </conditionalFormatting>
  <conditionalFormatting sqref="L73:L75">
    <cfRule type="expression" dxfId="345" priority="350" stopIfTrue="1">
      <formula>$F$36&lt;$D$34</formula>
    </cfRule>
  </conditionalFormatting>
  <conditionalFormatting sqref="L73:L75">
    <cfRule type="expression" dxfId="344" priority="349" stopIfTrue="1">
      <formula>$F$33&lt;$D$31</formula>
    </cfRule>
  </conditionalFormatting>
  <conditionalFormatting sqref="L73:L75">
    <cfRule type="expression" dxfId="343" priority="348" stopIfTrue="1">
      <formula>$F$30&lt;$D$28</formula>
    </cfRule>
  </conditionalFormatting>
  <conditionalFormatting sqref="L73">
    <cfRule type="expression" dxfId="342" priority="347" stopIfTrue="1">
      <formula>$F$27&lt;$D$25</formula>
    </cfRule>
  </conditionalFormatting>
  <conditionalFormatting sqref="L73">
    <cfRule type="expression" dxfId="341" priority="346" stopIfTrue="1">
      <formula>$F$23&lt;$D$21</formula>
    </cfRule>
  </conditionalFormatting>
  <conditionalFormatting sqref="L73">
    <cfRule type="expression" dxfId="340" priority="345" stopIfTrue="1">
      <formula>$F$23&lt;$D$21</formula>
    </cfRule>
  </conditionalFormatting>
  <conditionalFormatting sqref="L73:L75">
    <cfRule type="expression" dxfId="339" priority="344" stopIfTrue="1">
      <formula>$F$36&lt;$D$34</formula>
    </cfRule>
  </conditionalFormatting>
  <conditionalFormatting sqref="L73:L75">
    <cfRule type="expression" dxfId="338" priority="343" stopIfTrue="1">
      <formula>$F$33&lt;$D$31</formula>
    </cfRule>
  </conditionalFormatting>
  <conditionalFormatting sqref="L73:L75">
    <cfRule type="expression" dxfId="337" priority="342" stopIfTrue="1">
      <formula>$F$30&lt;$D$28</formula>
    </cfRule>
  </conditionalFormatting>
  <conditionalFormatting sqref="L73">
    <cfRule type="expression" dxfId="336" priority="341" stopIfTrue="1">
      <formula>$F$27&lt;$D$25</formula>
    </cfRule>
  </conditionalFormatting>
  <conditionalFormatting sqref="L73">
    <cfRule type="expression" dxfId="335" priority="340" stopIfTrue="1">
      <formula>$F$23&lt;$D$21</formula>
    </cfRule>
  </conditionalFormatting>
  <conditionalFormatting sqref="L73">
    <cfRule type="expression" dxfId="334" priority="339" stopIfTrue="1">
      <formula>$F$23&lt;$D$21</formula>
    </cfRule>
  </conditionalFormatting>
  <conditionalFormatting sqref="L73:L75">
    <cfRule type="expression" dxfId="333" priority="338" stopIfTrue="1">
      <formula>$F$36&lt;$D$34</formula>
    </cfRule>
  </conditionalFormatting>
  <conditionalFormatting sqref="L73:L75">
    <cfRule type="expression" dxfId="332" priority="337" stopIfTrue="1">
      <formula>$F$33&lt;$D$31</formula>
    </cfRule>
  </conditionalFormatting>
  <conditionalFormatting sqref="L73:L75">
    <cfRule type="expression" dxfId="331" priority="336" stopIfTrue="1">
      <formula>$F$30&lt;$D$28</formula>
    </cfRule>
  </conditionalFormatting>
  <conditionalFormatting sqref="L73">
    <cfRule type="expression" dxfId="330" priority="335" stopIfTrue="1">
      <formula>$F$27&lt;$D$25</formula>
    </cfRule>
  </conditionalFormatting>
  <conditionalFormatting sqref="L73">
    <cfRule type="expression" dxfId="329" priority="334" stopIfTrue="1">
      <formula>$F$23&lt;$D$21</formula>
    </cfRule>
  </conditionalFormatting>
  <conditionalFormatting sqref="L73">
    <cfRule type="expression" dxfId="328" priority="333" stopIfTrue="1">
      <formula>$F$23&lt;$D$21</formula>
    </cfRule>
  </conditionalFormatting>
  <conditionalFormatting sqref="L73:L75">
    <cfRule type="expression" dxfId="327" priority="332" stopIfTrue="1">
      <formula>$F$36&lt;$D$34</formula>
    </cfRule>
  </conditionalFormatting>
  <conditionalFormatting sqref="L73:L75">
    <cfRule type="expression" dxfId="326" priority="331" stopIfTrue="1">
      <formula>$F$33&lt;$D$31</formula>
    </cfRule>
  </conditionalFormatting>
  <conditionalFormatting sqref="L73:L75">
    <cfRule type="expression" dxfId="325" priority="330" stopIfTrue="1">
      <formula>$F$30&lt;$D$28</formula>
    </cfRule>
  </conditionalFormatting>
  <conditionalFormatting sqref="L73">
    <cfRule type="expression" dxfId="324" priority="329" stopIfTrue="1">
      <formula>$F$27&lt;$D$25</formula>
    </cfRule>
  </conditionalFormatting>
  <conditionalFormatting sqref="L73">
    <cfRule type="expression" dxfId="323" priority="328" stopIfTrue="1">
      <formula>$F$23&lt;$D$21</formula>
    </cfRule>
  </conditionalFormatting>
  <conditionalFormatting sqref="L73">
    <cfRule type="expression" dxfId="322" priority="327" stopIfTrue="1">
      <formula>$F$23&lt;$D$21</formula>
    </cfRule>
  </conditionalFormatting>
  <conditionalFormatting sqref="L73:L75">
    <cfRule type="expression" dxfId="321" priority="326" stopIfTrue="1">
      <formula>$F$53&lt;$D$51</formula>
    </cfRule>
  </conditionalFormatting>
  <conditionalFormatting sqref="L73:L75">
    <cfRule type="expression" dxfId="320" priority="325" stopIfTrue="1">
      <formula>$F$50&lt;$D$48</formula>
    </cfRule>
  </conditionalFormatting>
  <conditionalFormatting sqref="L73:L75">
    <cfRule type="expression" dxfId="319" priority="324" stopIfTrue="1">
      <formula>$F$42&lt;$D$40</formula>
    </cfRule>
  </conditionalFormatting>
  <conditionalFormatting sqref="L73:L75">
    <cfRule type="expression" dxfId="318" priority="323" stopIfTrue="1">
      <formula>$F$39&lt;$D$37</formula>
    </cfRule>
  </conditionalFormatting>
  <conditionalFormatting sqref="L73:L75">
    <cfRule type="expression" dxfId="317" priority="322" stopIfTrue="1">
      <formula>$F$36&lt;$D$34</formula>
    </cfRule>
  </conditionalFormatting>
  <conditionalFormatting sqref="L73:L75">
    <cfRule type="expression" dxfId="316" priority="321" stopIfTrue="1">
      <formula>$F$33&lt;$D$31</formula>
    </cfRule>
  </conditionalFormatting>
  <conditionalFormatting sqref="L73:L75">
    <cfRule type="expression" dxfId="315" priority="320" stopIfTrue="1">
      <formula>$F$30&lt;$D$28</formula>
    </cfRule>
  </conditionalFormatting>
  <conditionalFormatting sqref="L73">
    <cfRule type="expression" dxfId="314" priority="319" stopIfTrue="1">
      <formula>$F$27&lt;$D$25</formula>
    </cfRule>
  </conditionalFormatting>
  <conditionalFormatting sqref="L73">
    <cfRule type="expression" dxfId="313" priority="318" stopIfTrue="1">
      <formula>$F$23&lt;$D$21</formula>
    </cfRule>
  </conditionalFormatting>
  <conditionalFormatting sqref="L73">
    <cfRule type="expression" dxfId="312" priority="317" stopIfTrue="1">
      <formula>$F$23&lt;$D$21</formula>
    </cfRule>
  </conditionalFormatting>
  <conditionalFormatting sqref="L73:L75">
    <cfRule type="expression" dxfId="311" priority="316" stopIfTrue="1">
      <formula>$F$36&lt;$D$34</formula>
    </cfRule>
  </conditionalFormatting>
  <conditionalFormatting sqref="L73:L75">
    <cfRule type="expression" dxfId="310" priority="315" stopIfTrue="1">
      <formula>$F$33&lt;$D$31</formula>
    </cfRule>
  </conditionalFormatting>
  <conditionalFormatting sqref="L73:L75">
    <cfRule type="expression" dxfId="309" priority="314" stopIfTrue="1">
      <formula>$F$30&lt;$D$28</formula>
    </cfRule>
  </conditionalFormatting>
  <conditionalFormatting sqref="L73">
    <cfRule type="expression" dxfId="308" priority="313" stopIfTrue="1">
      <formula>$F$27&lt;$D$25</formula>
    </cfRule>
  </conditionalFormatting>
  <conditionalFormatting sqref="L73">
    <cfRule type="expression" dxfId="307" priority="312" stopIfTrue="1">
      <formula>$F$23&lt;$D$21</formula>
    </cfRule>
  </conditionalFormatting>
  <conditionalFormatting sqref="L73">
    <cfRule type="expression" dxfId="306" priority="311" stopIfTrue="1">
      <formula>$F$23&lt;$D$21</formula>
    </cfRule>
  </conditionalFormatting>
  <conditionalFormatting sqref="L73:L75">
    <cfRule type="expression" dxfId="305" priority="310" stopIfTrue="1">
      <formula>$F$36&lt;$D$34</formula>
    </cfRule>
  </conditionalFormatting>
  <conditionalFormatting sqref="L73:L75">
    <cfRule type="expression" dxfId="304" priority="309" stopIfTrue="1">
      <formula>$F$33&lt;$D$31</formula>
    </cfRule>
  </conditionalFormatting>
  <conditionalFormatting sqref="L73:L75">
    <cfRule type="expression" dxfId="303" priority="308" stopIfTrue="1">
      <formula>$F$30&lt;$D$28</formula>
    </cfRule>
  </conditionalFormatting>
  <conditionalFormatting sqref="L73">
    <cfRule type="expression" dxfId="302" priority="307" stopIfTrue="1">
      <formula>$F$27&lt;$D$25</formula>
    </cfRule>
  </conditionalFormatting>
  <conditionalFormatting sqref="L73">
    <cfRule type="expression" dxfId="301" priority="306" stopIfTrue="1">
      <formula>$F$23&lt;$D$21</formula>
    </cfRule>
  </conditionalFormatting>
  <conditionalFormatting sqref="L73">
    <cfRule type="expression" dxfId="300" priority="305" stopIfTrue="1">
      <formula>$F$23&lt;$D$21</formula>
    </cfRule>
  </conditionalFormatting>
  <conditionalFormatting sqref="L73:L75">
    <cfRule type="expression" dxfId="299" priority="304" stopIfTrue="1">
      <formula>$F$36&lt;$D$34</formula>
    </cfRule>
  </conditionalFormatting>
  <conditionalFormatting sqref="L73:L75">
    <cfRule type="expression" dxfId="298" priority="303" stopIfTrue="1">
      <formula>$F$33&lt;$D$31</formula>
    </cfRule>
  </conditionalFormatting>
  <conditionalFormatting sqref="L73:L75">
    <cfRule type="expression" dxfId="297" priority="302" stopIfTrue="1">
      <formula>$F$30&lt;$D$28</formula>
    </cfRule>
  </conditionalFormatting>
  <conditionalFormatting sqref="L73">
    <cfRule type="expression" dxfId="296" priority="301" stopIfTrue="1">
      <formula>$F$27&lt;$D$25</formula>
    </cfRule>
  </conditionalFormatting>
  <conditionalFormatting sqref="L73">
    <cfRule type="expression" dxfId="295" priority="300" stopIfTrue="1">
      <formula>$F$23&lt;$D$21</formula>
    </cfRule>
  </conditionalFormatting>
  <conditionalFormatting sqref="L73">
    <cfRule type="expression" dxfId="294" priority="299" stopIfTrue="1">
      <formula>$F$23&lt;$D$21</formula>
    </cfRule>
  </conditionalFormatting>
  <conditionalFormatting sqref="L73:L75">
    <cfRule type="expression" dxfId="293" priority="298" stopIfTrue="1">
      <formula>$F$36&lt;$D$34</formula>
    </cfRule>
  </conditionalFormatting>
  <conditionalFormatting sqref="L73:L75">
    <cfRule type="expression" dxfId="292" priority="297" stopIfTrue="1">
      <formula>$F$33&lt;$D$31</formula>
    </cfRule>
  </conditionalFormatting>
  <conditionalFormatting sqref="L73:L75">
    <cfRule type="expression" dxfId="291" priority="296" stopIfTrue="1">
      <formula>$F$30&lt;$D$28</formula>
    </cfRule>
  </conditionalFormatting>
  <conditionalFormatting sqref="L73">
    <cfRule type="expression" dxfId="290" priority="295" stopIfTrue="1">
      <formula>$F$27&lt;$D$25</formula>
    </cfRule>
  </conditionalFormatting>
  <conditionalFormatting sqref="L73">
    <cfRule type="expression" dxfId="289" priority="294" stopIfTrue="1">
      <formula>$F$23&lt;$D$21</formula>
    </cfRule>
  </conditionalFormatting>
  <conditionalFormatting sqref="L73">
    <cfRule type="expression" dxfId="288" priority="293" stopIfTrue="1">
      <formula>$F$23&lt;$D$21</formula>
    </cfRule>
  </conditionalFormatting>
  <conditionalFormatting sqref="L73:L75">
    <cfRule type="expression" dxfId="287" priority="292" stopIfTrue="1">
      <formula>$F$50&lt;$D$48</formula>
    </cfRule>
  </conditionalFormatting>
  <conditionalFormatting sqref="L73:L75">
    <cfRule type="expression" dxfId="286" priority="291" stopIfTrue="1">
      <formula>$F$42&lt;$D$40</formula>
    </cfRule>
  </conditionalFormatting>
  <conditionalFormatting sqref="L73:L75">
    <cfRule type="expression" dxfId="285" priority="290" stopIfTrue="1">
      <formula>$F$39&lt;$D$37</formula>
    </cfRule>
  </conditionalFormatting>
  <conditionalFormatting sqref="L73:L75">
    <cfRule type="expression" dxfId="284" priority="289" stopIfTrue="1">
      <formula>$F$36&lt;$D$34</formula>
    </cfRule>
  </conditionalFormatting>
  <conditionalFormatting sqref="L73:L75">
    <cfRule type="expression" dxfId="283" priority="288" stopIfTrue="1">
      <formula>$F$33&lt;$D$31</formula>
    </cfRule>
  </conditionalFormatting>
  <conditionalFormatting sqref="L73:L75">
    <cfRule type="expression" dxfId="282" priority="287" stopIfTrue="1">
      <formula>$F$30&lt;$D$28</formula>
    </cfRule>
  </conditionalFormatting>
  <conditionalFormatting sqref="L73">
    <cfRule type="expression" dxfId="281" priority="286" stopIfTrue="1">
      <formula>$F$27&lt;$D$25</formula>
    </cfRule>
  </conditionalFormatting>
  <conditionalFormatting sqref="L73">
    <cfRule type="expression" dxfId="280" priority="285" stopIfTrue="1">
      <formula>$F$23&lt;$D$21</formula>
    </cfRule>
  </conditionalFormatting>
  <conditionalFormatting sqref="L73">
    <cfRule type="expression" dxfId="279" priority="284" stopIfTrue="1">
      <formula>$F$23&lt;$D$21</formula>
    </cfRule>
  </conditionalFormatting>
  <conditionalFormatting sqref="L73:L75">
    <cfRule type="expression" dxfId="278" priority="283" stopIfTrue="1">
      <formula>$F$36&lt;$D$34</formula>
    </cfRule>
  </conditionalFormatting>
  <conditionalFormatting sqref="L73:L75">
    <cfRule type="expression" dxfId="277" priority="282" stopIfTrue="1">
      <formula>$F$33&lt;$D$31</formula>
    </cfRule>
  </conditionalFormatting>
  <conditionalFormatting sqref="L73:L75">
    <cfRule type="expression" dxfId="276" priority="281" stopIfTrue="1">
      <formula>$F$30&lt;$D$28</formula>
    </cfRule>
  </conditionalFormatting>
  <conditionalFormatting sqref="L73">
    <cfRule type="expression" dxfId="275" priority="280" stopIfTrue="1">
      <formula>$F$27&lt;$D$25</formula>
    </cfRule>
  </conditionalFormatting>
  <conditionalFormatting sqref="L73">
    <cfRule type="expression" dxfId="274" priority="279" stopIfTrue="1">
      <formula>$F$23&lt;$D$21</formula>
    </cfRule>
  </conditionalFormatting>
  <conditionalFormatting sqref="L73">
    <cfRule type="expression" dxfId="273" priority="278" stopIfTrue="1">
      <formula>$F$23&lt;$D$21</formula>
    </cfRule>
  </conditionalFormatting>
  <conditionalFormatting sqref="L73:L75">
    <cfRule type="expression" dxfId="272" priority="277" stopIfTrue="1">
      <formula>$F$36&lt;$D$34</formula>
    </cfRule>
  </conditionalFormatting>
  <conditionalFormatting sqref="L73:L75">
    <cfRule type="expression" dxfId="271" priority="276" stopIfTrue="1">
      <formula>$F$33&lt;$D$31</formula>
    </cfRule>
  </conditionalFormatting>
  <conditionalFormatting sqref="L73:L75">
    <cfRule type="expression" dxfId="270" priority="275" stopIfTrue="1">
      <formula>$F$30&lt;$D$28</formula>
    </cfRule>
  </conditionalFormatting>
  <conditionalFormatting sqref="L73">
    <cfRule type="expression" dxfId="269" priority="274" stopIfTrue="1">
      <formula>$F$27&lt;$D$25</formula>
    </cfRule>
  </conditionalFormatting>
  <conditionalFormatting sqref="L73">
    <cfRule type="expression" dxfId="268" priority="273" stopIfTrue="1">
      <formula>$F$23&lt;$D$21</formula>
    </cfRule>
  </conditionalFormatting>
  <conditionalFormatting sqref="L73">
    <cfRule type="expression" dxfId="267" priority="272" stopIfTrue="1">
      <formula>$F$23&lt;$D$21</formula>
    </cfRule>
  </conditionalFormatting>
  <conditionalFormatting sqref="L73:L75">
    <cfRule type="expression" dxfId="266" priority="271" stopIfTrue="1">
      <formula>$F$36&lt;$D$34</formula>
    </cfRule>
  </conditionalFormatting>
  <conditionalFormatting sqref="L73:L75">
    <cfRule type="expression" dxfId="265" priority="270" stopIfTrue="1">
      <formula>$F$33&lt;$D$31</formula>
    </cfRule>
  </conditionalFormatting>
  <conditionalFormatting sqref="L73:L75">
    <cfRule type="expression" dxfId="264" priority="269" stopIfTrue="1">
      <formula>$F$30&lt;$D$28</formula>
    </cfRule>
  </conditionalFormatting>
  <conditionalFormatting sqref="L73">
    <cfRule type="expression" dxfId="263" priority="268" stopIfTrue="1">
      <formula>$F$27&lt;$D$25</formula>
    </cfRule>
  </conditionalFormatting>
  <conditionalFormatting sqref="L73">
    <cfRule type="expression" dxfId="262" priority="267" stopIfTrue="1">
      <formula>$F$23&lt;$D$21</formula>
    </cfRule>
  </conditionalFormatting>
  <conditionalFormatting sqref="L73">
    <cfRule type="expression" dxfId="261" priority="266" stopIfTrue="1">
      <formula>$F$23&lt;$D$21</formula>
    </cfRule>
  </conditionalFormatting>
  <conditionalFormatting sqref="L73:L75">
    <cfRule type="expression" dxfId="260" priority="265" stopIfTrue="1">
      <formula>$F$36&lt;$D$34</formula>
    </cfRule>
  </conditionalFormatting>
  <conditionalFormatting sqref="L73:L75">
    <cfRule type="expression" dxfId="259" priority="264" stopIfTrue="1">
      <formula>$F$33&lt;$D$31</formula>
    </cfRule>
  </conditionalFormatting>
  <conditionalFormatting sqref="L73:L75">
    <cfRule type="expression" dxfId="258" priority="263" stopIfTrue="1">
      <formula>$F$30&lt;$D$28</formula>
    </cfRule>
  </conditionalFormatting>
  <conditionalFormatting sqref="L73">
    <cfRule type="expression" dxfId="257" priority="262" stopIfTrue="1">
      <formula>$F$27&lt;$D$25</formula>
    </cfRule>
  </conditionalFormatting>
  <conditionalFormatting sqref="L73">
    <cfRule type="expression" dxfId="256" priority="261" stopIfTrue="1">
      <formula>$F$23&lt;$D$21</formula>
    </cfRule>
  </conditionalFormatting>
  <conditionalFormatting sqref="L73">
    <cfRule type="expression" dxfId="255" priority="260" stopIfTrue="1">
      <formula>$F$23&lt;$D$21</formula>
    </cfRule>
  </conditionalFormatting>
  <conditionalFormatting sqref="L73:L75">
    <cfRule type="expression" dxfId="254" priority="259" stopIfTrue="1">
      <formula>$F$53&lt;$D$51</formula>
    </cfRule>
  </conditionalFormatting>
  <conditionalFormatting sqref="L73:L75">
    <cfRule type="expression" dxfId="253" priority="258" stopIfTrue="1">
      <formula>$F$50&lt;$D$48</formula>
    </cfRule>
  </conditionalFormatting>
  <conditionalFormatting sqref="L73:L75">
    <cfRule type="expression" dxfId="252" priority="257" stopIfTrue="1">
      <formula>$F$42&lt;$D$40</formula>
    </cfRule>
  </conditionalFormatting>
  <conditionalFormatting sqref="L73:L75">
    <cfRule type="expression" dxfId="251" priority="256" stopIfTrue="1">
      <formula>$F$39&lt;$D$37</formula>
    </cfRule>
  </conditionalFormatting>
  <conditionalFormatting sqref="L73:L75">
    <cfRule type="expression" dxfId="250" priority="255" stopIfTrue="1">
      <formula>$F$36&lt;$D$34</formula>
    </cfRule>
  </conditionalFormatting>
  <conditionalFormatting sqref="L73:L75">
    <cfRule type="expression" dxfId="249" priority="254" stopIfTrue="1">
      <formula>$F$33&lt;$D$31</formula>
    </cfRule>
  </conditionalFormatting>
  <conditionalFormatting sqref="L73:L75">
    <cfRule type="expression" dxfId="248" priority="253" stopIfTrue="1">
      <formula>$F$30&lt;$D$28</formula>
    </cfRule>
  </conditionalFormatting>
  <conditionalFormatting sqref="L73">
    <cfRule type="expression" dxfId="247" priority="252" stopIfTrue="1">
      <formula>$F$27&lt;$D$25</formula>
    </cfRule>
  </conditionalFormatting>
  <conditionalFormatting sqref="L73">
    <cfRule type="expression" dxfId="246" priority="251" stopIfTrue="1">
      <formula>$F$23&lt;$D$21</formula>
    </cfRule>
  </conditionalFormatting>
  <conditionalFormatting sqref="L73">
    <cfRule type="expression" dxfId="245" priority="250" stopIfTrue="1">
      <formula>$F$23&lt;$D$21</formula>
    </cfRule>
  </conditionalFormatting>
  <conditionalFormatting sqref="L73:L75">
    <cfRule type="expression" dxfId="244" priority="249" stopIfTrue="1">
      <formula>$F$36&lt;$D$34</formula>
    </cfRule>
  </conditionalFormatting>
  <conditionalFormatting sqref="L73:L75">
    <cfRule type="expression" dxfId="243" priority="248" stopIfTrue="1">
      <formula>$F$33&lt;$D$31</formula>
    </cfRule>
  </conditionalFormatting>
  <conditionalFormatting sqref="L73:L75">
    <cfRule type="expression" dxfId="242" priority="247" stopIfTrue="1">
      <formula>$F$30&lt;$D$28</formula>
    </cfRule>
  </conditionalFormatting>
  <conditionalFormatting sqref="L73">
    <cfRule type="expression" dxfId="241" priority="246" stopIfTrue="1">
      <formula>$F$27&lt;$D$25</formula>
    </cfRule>
  </conditionalFormatting>
  <conditionalFormatting sqref="L73">
    <cfRule type="expression" dxfId="240" priority="245" stopIfTrue="1">
      <formula>$F$23&lt;$D$21</formula>
    </cfRule>
  </conditionalFormatting>
  <conditionalFormatting sqref="L73">
    <cfRule type="expression" dxfId="239" priority="244" stopIfTrue="1">
      <formula>$F$23&lt;$D$21</formula>
    </cfRule>
  </conditionalFormatting>
  <conditionalFormatting sqref="L73:L75">
    <cfRule type="expression" dxfId="238" priority="243" stopIfTrue="1">
      <formula>$F$36&lt;$D$34</formula>
    </cfRule>
  </conditionalFormatting>
  <conditionalFormatting sqref="L73:L75">
    <cfRule type="expression" dxfId="237" priority="242" stopIfTrue="1">
      <formula>$F$33&lt;$D$31</formula>
    </cfRule>
  </conditionalFormatting>
  <conditionalFormatting sqref="L73:L75">
    <cfRule type="expression" dxfId="236" priority="241" stopIfTrue="1">
      <formula>$F$30&lt;$D$28</formula>
    </cfRule>
  </conditionalFormatting>
  <conditionalFormatting sqref="L73">
    <cfRule type="expression" dxfId="235" priority="240" stopIfTrue="1">
      <formula>$F$27&lt;$D$25</formula>
    </cfRule>
  </conditionalFormatting>
  <conditionalFormatting sqref="L73">
    <cfRule type="expression" dxfId="234" priority="239" stopIfTrue="1">
      <formula>$F$23&lt;$D$21</formula>
    </cfRule>
  </conditionalFormatting>
  <conditionalFormatting sqref="L73">
    <cfRule type="expression" dxfId="233" priority="238" stopIfTrue="1">
      <formula>$F$23&lt;$D$21</formula>
    </cfRule>
  </conditionalFormatting>
  <conditionalFormatting sqref="L73:L75">
    <cfRule type="expression" dxfId="232" priority="237" stopIfTrue="1">
      <formula>$F$36&lt;$D$34</formula>
    </cfRule>
  </conditionalFormatting>
  <conditionalFormatting sqref="L73:L75">
    <cfRule type="expression" dxfId="231" priority="236" stopIfTrue="1">
      <formula>$F$33&lt;$D$31</formula>
    </cfRule>
  </conditionalFormatting>
  <conditionalFormatting sqref="L73:L75">
    <cfRule type="expression" dxfId="230" priority="235" stopIfTrue="1">
      <formula>$F$30&lt;$D$28</formula>
    </cfRule>
  </conditionalFormatting>
  <conditionalFormatting sqref="L73">
    <cfRule type="expression" dxfId="229" priority="234" stopIfTrue="1">
      <formula>$F$27&lt;$D$25</formula>
    </cfRule>
  </conditionalFormatting>
  <conditionalFormatting sqref="L73">
    <cfRule type="expression" dxfId="228" priority="233" stopIfTrue="1">
      <formula>$F$23&lt;$D$21</formula>
    </cfRule>
  </conditionalFormatting>
  <conditionalFormatting sqref="L73">
    <cfRule type="expression" dxfId="227" priority="232" stopIfTrue="1">
      <formula>$F$23&lt;$D$21</formula>
    </cfRule>
  </conditionalFormatting>
  <conditionalFormatting sqref="L73:L75">
    <cfRule type="expression" dxfId="226" priority="231" stopIfTrue="1">
      <formula>$F$36&lt;$D$34</formula>
    </cfRule>
  </conditionalFormatting>
  <conditionalFormatting sqref="L73:L75">
    <cfRule type="expression" dxfId="225" priority="230" stopIfTrue="1">
      <formula>$F$33&lt;$D$31</formula>
    </cfRule>
  </conditionalFormatting>
  <conditionalFormatting sqref="L73:L75">
    <cfRule type="expression" dxfId="224" priority="229" stopIfTrue="1">
      <formula>$F$30&lt;$D$28</formula>
    </cfRule>
  </conditionalFormatting>
  <conditionalFormatting sqref="L73">
    <cfRule type="expression" dxfId="223" priority="228" stopIfTrue="1">
      <formula>$F$27&lt;$D$25</formula>
    </cfRule>
  </conditionalFormatting>
  <conditionalFormatting sqref="L73">
    <cfRule type="expression" dxfId="222" priority="227" stopIfTrue="1">
      <formula>$F$23&lt;$D$21</formula>
    </cfRule>
  </conditionalFormatting>
  <conditionalFormatting sqref="L73">
    <cfRule type="expression" dxfId="221" priority="226" stopIfTrue="1">
      <formula>$F$23&lt;$D$21</formula>
    </cfRule>
  </conditionalFormatting>
  <conditionalFormatting sqref="L76:L78">
    <cfRule type="expression" dxfId="220" priority="225" stopIfTrue="1">
      <formula>$F$75&lt;$D$73</formula>
    </cfRule>
  </conditionalFormatting>
  <conditionalFormatting sqref="L76:L78">
    <cfRule type="expression" dxfId="219" priority="224" stopIfTrue="1">
      <formula>$F$72&lt;$D$70</formula>
    </cfRule>
  </conditionalFormatting>
  <conditionalFormatting sqref="L76:L78">
    <cfRule type="expression" dxfId="218" priority="223" stopIfTrue="1">
      <formula>$F$69&lt;$D$67</formula>
    </cfRule>
  </conditionalFormatting>
  <conditionalFormatting sqref="L76:L78">
    <cfRule type="expression" dxfId="217" priority="222" stopIfTrue="1">
      <formula>$F$66&lt;$D$64</formula>
    </cfRule>
  </conditionalFormatting>
  <conditionalFormatting sqref="L76:L78">
    <cfRule type="expression" dxfId="216" priority="221" stopIfTrue="1">
      <formula>$F$63&lt;$D$61</formula>
    </cfRule>
  </conditionalFormatting>
  <conditionalFormatting sqref="L76:L78">
    <cfRule type="expression" dxfId="215" priority="220" stopIfTrue="1">
      <formula>$F$59&lt;$D$57</formula>
    </cfRule>
  </conditionalFormatting>
  <conditionalFormatting sqref="L76:L78">
    <cfRule type="expression" dxfId="214" priority="219" stopIfTrue="1">
      <formula>$F$56&lt;$D$54</formula>
    </cfRule>
  </conditionalFormatting>
  <conditionalFormatting sqref="L76:L78">
    <cfRule type="expression" dxfId="213" priority="218" stopIfTrue="1">
      <formula>$F$53&lt;$D$51</formula>
    </cfRule>
  </conditionalFormatting>
  <conditionalFormatting sqref="L76:L78">
    <cfRule type="expression" dxfId="212" priority="217" stopIfTrue="1">
      <formula>$F$50&lt;$D$48</formula>
    </cfRule>
  </conditionalFormatting>
  <conditionalFormatting sqref="L76:L78">
    <cfRule type="expression" dxfId="211" priority="216" stopIfTrue="1">
      <formula>$F$42&lt;$D$40</formula>
    </cfRule>
  </conditionalFormatting>
  <conditionalFormatting sqref="L76:L78">
    <cfRule type="expression" dxfId="210" priority="215" stopIfTrue="1">
      <formula>$F$39&lt;$D$37</formula>
    </cfRule>
  </conditionalFormatting>
  <conditionalFormatting sqref="L76:L78">
    <cfRule type="expression" dxfId="209" priority="214" stopIfTrue="1">
      <formula>$F$36&lt;$D$34</formula>
    </cfRule>
  </conditionalFormatting>
  <conditionalFormatting sqref="L76:L78">
    <cfRule type="expression" dxfId="208" priority="213" stopIfTrue="1">
      <formula>$F$33&lt;$D$31</formula>
    </cfRule>
  </conditionalFormatting>
  <conditionalFormatting sqref="L76:L78">
    <cfRule type="expression" dxfId="207" priority="212" stopIfTrue="1">
      <formula>$F$30&lt;$D$28</formula>
    </cfRule>
  </conditionalFormatting>
  <conditionalFormatting sqref="L76">
    <cfRule type="expression" dxfId="206" priority="211" stopIfTrue="1">
      <formula>$F$27&lt;$D$25</formula>
    </cfRule>
  </conditionalFormatting>
  <conditionalFormatting sqref="L76">
    <cfRule type="expression" dxfId="205" priority="210" stopIfTrue="1">
      <formula>$F$23&lt;$D$21</formula>
    </cfRule>
  </conditionalFormatting>
  <conditionalFormatting sqref="L76">
    <cfRule type="expression" dxfId="204" priority="209" stopIfTrue="1">
      <formula>$F$23&lt;$D$21</formula>
    </cfRule>
  </conditionalFormatting>
  <conditionalFormatting sqref="L76:L78">
    <cfRule type="expression" dxfId="203" priority="208" stopIfTrue="1">
      <formula>$F$36&lt;$D$34</formula>
    </cfRule>
  </conditionalFormatting>
  <conditionalFormatting sqref="L76:L78">
    <cfRule type="expression" dxfId="202" priority="207" stopIfTrue="1">
      <formula>$F$33&lt;$D$31</formula>
    </cfRule>
  </conditionalFormatting>
  <conditionalFormatting sqref="L76:L78">
    <cfRule type="expression" dxfId="201" priority="206" stopIfTrue="1">
      <formula>$F$30&lt;$D$28</formula>
    </cfRule>
  </conditionalFormatting>
  <conditionalFormatting sqref="L76">
    <cfRule type="expression" dxfId="200" priority="205" stopIfTrue="1">
      <formula>$F$27&lt;$D$25</formula>
    </cfRule>
  </conditionalFormatting>
  <conditionalFormatting sqref="L76">
    <cfRule type="expression" dxfId="199" priority="204" stopIfTrue="1">
      <formula>$F$23&lt;$D$21</formula>
    </cfRule>
  </conditionalFormatting>
  <conditionalFormatting sqref="L76">
    <cfRule type="expression" dxfId="198" priority="203" stopIfTrue="1">
      <formula>$F$23&lt;$D$21</formula>
    </cfRule>
  </conditionalFormatting>
  <conditionalFormatting sqref="L76:L78">
    <cfRule type="expression" dxfId="197" priority="202" stopIfTrue="1">
      <formula>$F$36&lt;$D$34</formula>
    </cfRule>
  </conditionalFormatting>
  <conditionalFormatting sqref="L76:L78">
    <cfRule type="expression" dxfId="196" priority="201" stopIfTrue="1">
      <formula>$F$33&lt;$D$31</formula>
    </cfRule>
  </conditionalFormatting>
  <conditionalFormatting sqref="L76:L78">
    <cfRule type="expression" dxfId="195" priority="200" stopIfTrue="1">
      <formula>$F$30&lt;$D$28</formula>
    </cfRule>
  </conditionalFormatting>
  <conditionalFormatting sqref="L76">
    <cfRule type="expression" dxfId="194" priority="199" stopIfTrue="1">
      <formula>$F$27&lt;$D$25</formula>
    </cfRule>
  </conditionalFormatting>
  <conditionalFormatting sqref="L76">
    <cfRule type="expression" dxfId="193" priority="198" stopIfTrue="1">
      <formula>$F$23&lt;$D$21</formula>
    </cfRule>
  </conditionalFormatting>
  <conditionalFormatting sqref="L76">
    <cfRule type="expression" dxfId="192" priority="197" stopIfTrue="1">
      <formula>$F$23&lt;$D$21</formula>
    </cfRule>
  </conditionalFormatting>
  <conditionalFormatting sqref="L76:L78">
    <cfRule type="expression" dxfId="191" priority="196" stopIfTrue="1">
      <formula>$F$36&lt;$D$34</formula>
    </cfRule>
  </conditionalFormatting>
  <conditionalFormatting sqref="L76:L78">
    <cfRule type="expression" dxfId="190" priority="195" stopIfTrue="1">
      <formula>$F$33&lt;$D$31</formula>
    </cfRule>
  </conditionalFormatting>
  <conditionalFormatting sqref="L76:L78">
    <cfRule type="expression" dxfId="189" priority="194" stopIfTrue="1">
      <formula>$F$30&lt;$D$28</formula>
    </cfRule>
  </conditionalFormatting>
  <conditionalFormatting sqref="L76">
    <cfRule type="expression" dxfId="188" priority="193" stopIfTrue="1">
      <formula>$F$27&lt;$D$25</formula>
    </cfRule>
  </conditionalFormatting>
  <conditionalFormatting sqref="L76">
    <cfRule type="expression" dxfId="187" priority="192" stopIfTrue="1">
      <formula>$F$23&lt;$D$21</formula>
    </cfRule>
  </conditionalFormatting>
  <conditionalFormatting sqref="L76">
    <cfRule type="expression" dxfId="186" priority="191" stopIfTrue="1">
      <formula>$F$23&lt;$D$21</formula>
    </cfRule>
  </conditionalFormatting>
  <conditionalFormatting sqref="L76:L78">
    <cfRule type="expression" dxfId="185" priority="190" stopIfTrue="1">
      <formula>$F$36&lt;$D$34</formula>
    </cfRule>
  </conditionalFormatting>
  <conditionalFormatting sqref="L76:L78">
    <cfRule type="expression" dxfId="184" priority="189" stopIfTrue="1">
      <formula>$F$33&lt;$D$31</formula>
    </cfRule>
  </conditionalFormatting>
  <conditionalFormatting sqref="L76:L78">
    <cfRule type="expression" dxfId="183" priority="188" stopIfTrue="1">
      <formula>$F$30&lt;$D$28</formula>
    </cfRule>
  </conditionalFormatting>
  <conditionalFormatting sqref="L76">
    <cfRule type="expression" dxfId="182" priority="187" stopIfTrue="1">
      <formula>$F$27&lt;$D$25</formula>
    </cfRule>
  </conditionalFormatting>
  <conditionalFormatting sqref="L76">
    <cfRule type="expression" dxfId="181" priority="186" stopIfTrue="1">
      <formula>$F$23&lt;$D$21</formula>
    </cfRule>
  </conditionalFormatting>
  <conditionalFormatting sqref="L76">
    <cfRule type="expression" dxfId="180" priority="185" stopIfTrue="1">
      <formula>$F$23&lt;$D$21</formula>
    </cfRule>
  </conditionalFormatting>
  <conditionalFormatting sqref="L76:L78">
    <cfRule type="expression" dxfId="179" priority="184" stopIfTrue="1">
      <formula>$F$53&lt;$D$51</formula>
    </cfRule>
  </conditionalFormatting>
  <conditionalFormatting sqref="L76:L78">
    <cfRule type="expression" dxfId="178" priority="183" stopIfTrue="1">
      <formula>$F$50&lt;$D$48</formula>
    </cfRule>
  </conditionalFormatting>
  <conditionalFormatting sqref="L76:L78">
    <cfRule type="expression" dxfId="177" priority="182" stopIfTrue="1">
      <formula>$F$42&lt;$D$40</formula>
    </cfRule>
  </conditionalFormatting>
  <conditionalFormatting sqref="L76:L78">
    <cfRule type="expression" dxfId="176" priority="181" stopIfTrue="1">
      <formula>$F$39&lt;$D$37</formula>
    </cfRule>
  </conditionalFormatting>
  <conditionalFormatting sqref="L76:L78">
    <cfRule type="expression" dxfId="175" priority="180" stopIfTrue="1">
      <formula>$F$36&lt;$D$34</formula>
    </cfRule>
  </conditionalFormatting>
  <conditionalFormatting sqref="L76:L78">
    <cfRule type="expression" dxfId="174" priority="179" stopIfTrue="1">
      <formula>$F$33&lt;$D$31</formula>
    </cfRule>
  </conditionalFormatting>
  <conditionalFormatting sqref="L76:L78">
    <cfRule type="expression" dxfId="173" priority="178" stopIfTrue="1">
      <formula>$F$30&lt;$D$28</formula>
    </cfRule>
  </conditionalFormatting>
  <conditionalFormatting sqref="L76">
    <cfRule type="expression" dxfId="172" priority="177" stopIfTrue="1">
      <formula>$F$27&lt;$D$25</formula>
    </cfRule>
  </conditionalFormatting>
  <conditionalFormatting sqref="L76">
    <cfRule type="expression" dxfId="171" priority="176" stopIfTrue="1">
      <formula>$F$23&lt;$D$21</formula>
    </cfRule>
  </conditionalFormatting>
  <conditionalFormatting sqref="L76">
    <cfRule type="expression" dxfId="170" priority="175" stopIfTrue="1">
      <formula>$F$23&lt;$D$21</formula>
    </cfRule>
  </conditionalFormatting>
  <conditionalFormatting sqref="L76:L78">
    <cfRule type="expression" dxfId="169" priority="174" stopIfTrue="1">
      <formula>$F$36&lt;$D$34</formula>
    </cfRule>
  </conditionalFormatting>
  <conditionalFormatting sqref="L76:L78">
    <cfRule type="expression" dxfId="168" priority="173" stopIfTrue="1">
      <formula>$F$33&lt;$D$31</formula>
    </cfRule>
  </conditionalFormatting>
  <conditionalFormatting sqref="L76:L78">
    <cfRule type="expression" dxfId="167" priority="172" stopIfTrue="1">
      <formula>$F$30&lt;$D$28</formula>
    </cfRule>
  </conditionalFormatting>
  <conditionalFormatting sqref="L76">
    <cfRule type="expression" dxfId="166" priority="171" stopIfTrue="1">
      <formula>$F$27&lt;$D$25</formula>
    </cfRule>
  </conditionalFormatting>
  <conditionalFormatting sqref="L76">
    <cfRule type="expression" dxfId="165" priority="170" stopIfTrue="1">
      <formula>$F$23&lt;$D$21</formula>
    </cfRule>
  </conditionalFormatting>
  <conditionalFormatting sqref="L76">
    <cfRule type="expression" dxfId="164" priority="169" stopIfTrue="1">
      <formula>$F$23&lt;$D$21</formula>
    </cfRule>
  </conditionalFormatting>
  <conditionalFormatting sqref="L76:L78">
    <cfRule type="expression" dxfId="163" priority="168" stopIfTrue="1">
      <formula>$F$36&lt;$D$34</formula>
    </cfRule>
  </conditionalFormatting>
  <conditionalFormatting sqref="L76:L78">
    <cfRule type="expression" dxfId="162" priority="167" stopIfTrue="1">
      <formula>$F$33&lt;$D$31</formula>
    </cfRule>
  </conditionalFormatting>
  <conditionalFormatting sqref="L76:L78">
    <cfRule type="expression" dxfId="161" priority="166" stopIfTrue="1">
      <formula>$F$30&lt;$D$28</formula>
    </cfRule>
  </conditionalFormatting>
  <conditionalFormatting sqref="L76">
    <cfRule type="expression" dxfId="160" priority="165" stopIfTrue="1">
      <formula>$F$27&lt;$D$25</formula>
    </cfRule>
  </conditionalFormatting>
  <conditionalFormatting sqref="L76">
    <cfRule type="expression" dxfId="159" priority="164" stopIfTrue="1">
      <formula>$F$23&lt;$D$21</formula>
    </cfRule>
  </conditionalFormatting>
  <conditionalFormatting sqref="L76">
    <cfRule type="expression" dxfId="158" priority="163" stopIfTrue="1">
      <formula>$F$23&lt;$D$21</formula>
    </cfRule>
  </conditionalFormatting>
  <conditionalFormatting sqref="L76:L78">
    <cfRule type="expression" dxfId="157" priority="162" stopIfTrue="1">
      <formula>$F$36&lt;$D$34</formula>
    </cfRule>
  </conditionalFormatting>
  <conditionalFormatting sqref="L76:L78">
    <cfRule type="expression" dxfId="156" priority="161" stopIfTrue="1">
      <formula>$F$33&lt;$D$31</formula>
    </cfRule>
  </conditionalFormatting>
  <conditionalFormatting sqref="L76:L78">
    <cfRule type="expression" dxfId="155" priority="160" stopIfTrue="1">
      <formula>$F$30&lt;$D$28</formula>
    </cfRule>
  </conditionalFormatting>
  <conditionalFormatting sqref="L76">
    <cfRule type="expression" dxfId="154" priority="159" stopIfTrue="1">
      <formula>$F$27&lt;$D$25</formula>
    </cfRule>
  </conditionalFormatting>
  <conditionalFormatting sqref="L76">
    <cfRule type="expression" dxfId="153" priority="158" stopIfTrue="1">
      <formula>$F$23&lt;$D$21</formula>
    </cfRule>
  </conditionalFormatting>
  <conditionalFormatting sqref="L76">
    <cfRule type="expression" dxfId="152" priority="157" stopIfTrue="1">
      <formula>$F$23&lt;$D$21</formula>
    </cfRule>
  </conditionalFormatting>
  <conditionalFormatting sqref="L76:L78">
    <cfRule type="expression" dxfId="151" priority="156" stopIfTrue="1">
      <formula>$F$36&lt;$D$34</formula>
    </cfRule>
  </conditionalFormatting>
  <conditionalFormatting sqref="L76:L78">
    <cfRule type="expression" dxfId="150" priority="155" stopIfTrue="1">
      <formula>$F$33&lt;$D$31</formula>
    </cfRule>
  </conditionalFormatting>
  <conditionalFormatting sqref="L76:L78">
    <cfRule type="expression" dxfId="149" priority="154" stopIfTrue="1">
      <formula>$F$30&lt;$D$28</formula>
    </cfRule>
  </conditionalFormatting>
  <conditionalFormatting sqref="L76">
    <cfRule type="expression" dxfId="148" priority="153" stopIfTrue="1">
      <formula>$F$27&lt;$D$25</formula>
    </cfRule>
  </conditionalFormatting>
  <conditionalFormatting sqref="L76">
    <cfRule type="expression" dxfId="147" priority="152" stopIfTrue="1">
      <formula>$F$23&lt;$D$21</formula>
    </cfRule>
  </conditionalFormatting>
  <conditionalFormatting sqref="L76">
    <cfRule type="expression" dxfId="146" priority="151" stopIfTrue="1">
      <formula>$F$23&lt;$D$21</formula>
    </cfRule>
  </conditionalFormatting>
  <conditionalFormatting sqref="L76:L78">
    <cfRule type="expression" dxfId="145" priority="150" stopIfTrue="1">
      <formula>$F$53&lt;$D$51</formula>
    </cfRule>
  </conditionalFormatting>
  <conditionalFormatting sqref="L76:L78">
    <cfRule type="expression" dxfId="144" priority="149" stopIfTrue="1">
      <formula>$F$50&lt;$D$48</formula>
    </cfRule>
  </conditionalFormatting>
  <conditionalFormatting sqref="L76:L78">
    <cfRule type="expression" dxfId="143" priority="148" stopIfTrue="1">
      <formula>$F$42&lt;$D$40</formula>
    </cfRule>
  </conditionalFormatting>
  <conditionalFormatting sqref="L76:L78">
    <cfRule type="expression" dxfId="142" priority="147" stopIfTrue="1">
      <formula>$F$39&lt;$D$37</formula>
    </cfRule>
  </conditionalFormatting>
  <conditionalFormatting sqref="L76:L78">
    <cfRule type="expression" dxfId="141" priority="146" stopIfTrue="1">
      <formula>$F$36&lt;$D$34</formula>
    </cfRule>
  </conditionalFormatting>
  <conditionalFormatting sqref="L76:L78">
    <cfRule type="expression" dxfId="140" priority="145" stopIfTrue="1">
      <formula>$F$33&lt;$D$31</formula>
    </cfRule>
  </conditionalFormatting>
  <conditionalFormatting sqref="L76:L78">
    <cfRule type="expression" dxfId="139" priority="144" stopIfTrue="1">
      <formula>$F$30&lt;$D$28</formula>
    </cfRule>
  </conditionalFormatting>
  <conditionalFormatting sqref="L76">
    <cfRule type="expression" dxfId="138" priority="143" stopIfTrue="1">
      <formula>$F$27&lt;$D$25</formula>
    </cfRule>
  </conditionalFormatting>
  <conditionalFormatting sqref="L76">
    <cfRule type="expression" dxfId="137" priority="142" stopIfTrue="1">
      <formula>$F$23&lt;$D$21</formula>
    </cfRule>
  </conditionalFormatting>
  <conditionalFormatting sqref="L76">
    <cfRule type="expression" dxfId="136" priority="141" stopIfTrue="1">
      <formula>$F$23&lt;$D$21</formula>
    </cfRule>
  </conditionalFormatting>
  <conditionalFormatting sqref="L76:L78">
    <cfRule type="expression" dxfId="135" priority="140" stopIfTrue="1">
      <formula>$F$36&lt;$D$34</formula>
    </cfRule>
  </conditionalFormatting>
  <conditionalFormatting sqref="L76:L78">
    <cfRule type="expression" dxfId="134" priority="139" stopIfTrue="1">
      <formula>$F$33&lt;$D$31</formula>
    </cfRule>
  </conditionalFormatting>
  <conditionalFormatting sqref="L76:L78">
    <cfRule type="expression" dxfId="133" priority="138" stopIfTrue="1">
      <formula>$F$30&lt;$D$28</formula>
    </cfRule>
  </conditionalFormatting>
  <conditionalFormatting sqref="L76">
    <cfRule type="expression" dxfId="132" priority="137" stopIfTrue="1">
      <formula>$F$27&lt;$D$25</formula>
    </cfRule>
  </conditionalFormatting>
  <conditionalFormatting sqref="L76">
    <cfRule type="expression" dxfId="131" priority="136" stopIfTrue="1">
      <formula>$F$23&lt;$D$21</formula>
    </cfRule>
  </conditionalFormatting>
  <conditionalFormatting sqref="L76">
    <cfRule type="expression" dxfId="130" priority="135" stopIfTrue="1">
      <formula>$F$23&lt;$D$21</formula>
    </cfRule>
  </conditionalFormatting>
  <conditionalFormatting sqref="L76:L78">
    <cfRule type="expression" dxfId="129" priority="134" stopIfTrue="1">
      <formula>$F$36&lt;$D$34</formula>
    </cfRule>
  </conditionalFormatting>
  <conditionalFormatting sqref="L76:L78">
    <cfRule type="expression" dxfId="128" priority="133" stopIfTrue="1">
      <formula>$F$33&lt;$D$31</formula>
    </cfRule>
  </conditionalFormatting>
  <conditionalFormatting sqref="L76:L78">
    <cfRule type="expression" dxfId="127" priority="132" stopIfTrue="1">
      <formula>$F$30&lt;$D$28</formula>
    </cfRule>
  </conditionalFormatting>
  <conditionalFormatting sqref="L76">
    <cfRule type="expression" dxfId="126" priority="131" stopIfTrue="1">
      <formula>$F$27&lt;$D$25</formula>
    </cfRule>
  </conditionalFormatting>
  <conditionalFormatting sqref="L76">
    <cfRule type="expression" dxfId="125" priority="130" stopIfTrue="1">
      <formula>$F$23&lt;$D$21</formula>
    </cfRule>
  </conditionalFormatting>
  <conditionalFormatting sqref="L76">
    <cfRule type="expression" dxfId="124" priority="129" stopIfTrue="1">
      <formula>$F$23&lt;$D$21</formula>
    </cfRule>
  </conditionalFormatting>
  <conditionalFormatting sqref="L76:L78">
    <cfRule type="expression" dxfId="123" priority="128" stopIfTrue="1">
      <formula>$F$36&lt;$D$34</formula>
    </cfRule>
  </conditionalFormatting>
  <conditionalFormatting sqref="L76:L78">
    <cfRule type="expression" dxfId="122" priority="127" stopIfTrue="1">
      <formula>$F$33&lt;$D$31</formula>
    </cfRule>
  </conditionalFormatting>
  <conditionalFormatting sqref="L76:L78">
    <cfRule type="expression" dxfId="121" priority="126" stopIfTrue="1">
      <formula>$F$30&lt;$D$28</formula>
    </cfRule>
  </conditionalFormatting>
  <conditionalFormatting sqref="L76">
    <cfRule type="expression" dxfId="120" priority="125" stopIfTrue="1">
      <formula>$F$27&lt;$D$25</formula>
    </cfRule>
  </conditionalFormatting>
  <conditionalFormatting sqref="L76">
    <cfRule type="expression" dxfId="119" priority="124" stopIfTrue="1">
      <formula>$F$23&lt;$D$21</formula>
    </cfRule>
  </conditionalFormatting>
  <conditionalFormatting sqref="L76">
    <cfRule type="expression" dxfId="118" priority="123" stopIfTrue="1">
      <formula>$F$23&lt;$D$21</formula>
    </cfRule>
  </conditionalFormatting>
  <conditionalFormatting sqref="L76:L78">
    <cfRule type="expression" dxfId="117" priority="122" stopIfTrue="1">
      <formula>$F$36&lt;$D$34</formula>
    </cfRule>
  </conditionalFormatting>
  <conditionalFormatting sqref="L76:L78">
    <cfRule type="expression" dxfId="116" priority="121" stopIfTrue="1">
      <formula>$F$33&lt;$D$31</formula>
    </cfRule>
  </conditionalFormatting>
  <conditionalFormatting sqref="L76:L78">
    <cfRule type="expression" dxfId="115" priority="120" stopIfTrue="1">
      <formula>$F$30&lt;$D$28</formula>
    </cfRule>
  </conditionalFormatting>
  <conditionalFormatting sqref="L76">
    <cfRule type="expression" dxfId="114" priority="119" stopIfTrue="1">
      <formula>$F$27&lt;$D$25</formula>
    </cfRule>
  </conditionalFormatting>
  <conditionalFormatting sqref="L76">
    <cfRule type="expression" dxfId="113" priority="118" stopIfTrue="1">
      <formula>$F$23&lt;$D$21</formula>
    </cfRule>
  </conditionalFormatting>
  <conditionalFormatting sqref="L76">
    <cfRule type="expression" dxfId="112" priority="117" stopIfTrue="1">
      <formula>$F$23&lt;$D$21</formula>
    </cfRule>
  </conditionalFormatting>
  <conditionalFormatting sqref="L76:L78">
    <cfRule type="expression" dxfId="111" priority="116" stopIfTrue="1">
      <formula>$F$53&lt;$D$51</formula>
    </cfRule>
  </conditionalFormatting>
  <conditionalFormatting sqref="L76:L78">
    <cfRule type="expression" dxfId="110" priority="115" stopIfTrue="1">
      <formula>$F$50&lt;$D$48</formula>
    </cfRule>
  </conditionalFormatting>
  <conditionalFormatting sqref="L76:L78">
    <cfRule type="expression" dxfId="109" priority="114" stopIfTrue="1">
      <formula>$F$42&lt;$D$40</formula>
    </cfRule>
  </conditionalFormatting>
  <conditionalFormatting sqref="L76:L78">
    <cfRule type="expression" dxfId="108" priority="113" stopIfTrue="1">
      <formula>$F$39&lt;$D$37</formula>
    </cfRule>
  </conditionalFormatting>
  <conditionalFormatting sqref="L76:L78">
    <cfRule type="expression" dxfId="107" priority="112" stopIfTrue="1">
      <formula>$F$36&lt;$D$34</formula>
    </cfRule>
  </conditionalFormatting>
  <conditionalFormatting sqref="L76:L78">
    <cfRule type="expression" dxfId="106" priority="111" stopIfTrue="1">
      <formula>$F$33&lt;$D$31</formula>
    </cfRule>
  </conditionalFormatting>
  <conditionalFormatting sqref="L76:L78">
    <cfRule type="expression" dxfId="105" priority="110" stopIfTrue="1">
      <formula>$F$30&lt;$D$28</formula>
    </cfRule>
  </conditionalFormatting>
  <conditionalFormatting sqref="L76">
    <cfRule type="expression" dxfId="104" priority="109" stopIfTrue="1">
      <formula>$F$27&lt;$D$25</formula>
    </cfRule>
  </conditionalFormatting>
  <conditionalFormatting sqref="L76">
    <cfRule type="expression" dxfId="103" priority="108" stopIfTrue="1">
      <formula>$F$23&lt;$D$21</formula>
    </cfRule>
  </conditionalFormatting>
  <conditionalFormatting sqref="L76">
    <cfRule type="expression" dxfId="102" priority="107" stopIfTrue="1">
      <formula>$F$23&lt;$D$21</formula>
    </cfRule>
  </conditionalFormatting>
  <conditionalFormatting sqref="L76:L78">
    <cfRule type="expression" dxfId="101" priority="106" stopIfTrue="1">
      <formula>$F$36&lt;$D$34</formula>
    </cfRule>
  </conditionalFormatting>
  <conditionalFormatting sqref="L76:L78">
    <cfRule type="expression" dxfId="100" priority="105" stopIfTrue="1">
      <formula>$F$33&lt;$D$31</formula>
    </cfRule>
  </conditionalFormatting>
  <conditionalFormatting sqref="L76:L78">
    <cfRule type="expression" dxfId="99" priority="104" stopIfTrue="1">
      <formula>$F$30&lt;$D$28</formula>
    </cfRule>
  </conditionalFormatting>
  <conditionalFormatting sqref="L76">
    <cfRule type="expression" dxfId="98" priority="103" stopIfTrue="1">
      <formula>$F$27&lt;$D$25</formula>
    </cfRule>
  </conditionalFormatting>
  <conditionalFormatting sqref="L76">
    <cfRule type="expression" dxfId="97" priority="102" stopIfTrue="1">
      <formula>$F$23&lt;$D$21</formula>
    </cfRule>
  </conditionalFormatting>
  <conditionalFormatting sqref="L76">
    <cfRule type="expression" dxfId="96" priority="101" stopIfTrue="1">
      <formula>$F$23&lt;$D$21</formula>
    </cfRule>
  </conditionalFormatting>
  <conditionalFormatting sqref="L76:L78">
    <cfRule type="expression" dxfId="95" priority="100" stopIfTrue="1">
      <formula>$F$36&lt;$D$34</formula>
    </cfRule>
  </conditionalFormatting>
  <conditionalFormatting sqref="L76:L78">
    <cfRule type="expression" dxfId="94" priority="99" stopIfTrue="1">
      <formula>$F$33&lt;$D$31</formula>
    </cfRule>
  </conditionalFormatting>
  <conditionalFormatting sqref="L76:L78">
    <cfRule type="expression" dxfId="93" priority="98" stopIfTrue="1">
      <formula>$F$30&lt;$D$28</formula>
    </cfRule>
  </conditionalFormatting>
  <conditionalFormatting sqref="L76">
    <cfRule type="expression" dxfId="92" priority="97" stopIfTrue="1">
      <formula>$F$27&lt;$D$25</formula>
    </cfRule>
  </conditionalFormatting>
  <conditionalFormatting sqref="L76">
    <cfRule type="expression" dxfId="91" priority="96" stopIfTrue="1">
      <formula>$F$23&lt;$D$21</formula>
    </cfRule>
  </conditionalFormatting>
  <conditionalFormatting sqref="L76">
    <cfRule type="expression" dxfId="90" priority="95" stopIfTrue="1">
      <formula>$F$23&lt;$D$21</formula>
    </cfRule>
  </conditionalFormatting>
  <conditionalFormatting sqref="L76:L78">
    <cfRule type="expression" dxfId="89" priority="94" stopIfTrue="1">
      <formula>$F$36&lt;$D$34</formula>
    </cfRule>
  </conditionalFormatting>
  <conditionalFormatting sqref="L76:L78">
    <cfRule type="expression" dxfId="88" priority="93" stopIfTrue="1">
      <formula>$F$33&lt;$D$31</formula>
    </cfRule>
  </conditionalFormatting>
  <conditionalFormatting sqref="L76:L78">
    <cfRule type="expression" dxfId="87" priority="92" stopIfTrue="1">
      <formula>$F$30&lt;$D$28</formula>
    </cfRule>
  </conditionalFormatting>
  <conditionalFormatting sqref="L76">
    <cfRule type="expression" dxfId="86" priority="91" stopIfTrue="1">
      <formula>$F$27&lt;$D$25</formula>
    </cfRule>
  </conditionalFormatting>
  <conditionalFormatting sqref="L76">
    <cfRule type="expression" dxfId="85" priority="90" stopIfTrue="1">
      <formula>$F$23&lt;$D$21</formula>
    </cfRule>
  </conditionalFormatting>
  <conditionalFormatting sqref="L76">
    <cfRule type="expression" dxfId="84" priority="89" stopIfTrue="1">
      <formula>$F$23&lt;$D$21</formula>
    </cfRule>
  </conditionalFormatting>
  <conditionalFormatting sqref="L76:L78">
    <cfRule type="expression" dxfId="83" priority="88" stopIfTrue="1">
      <formula>$F$36&lt;$D$34</formula>
    </cfRule>
  </conditionalFormatting>
  <conditionalFormatting sqref="L76:L78">
    <cfRule type="expression" dxfId="82" priority="87" stopIfTrue="1">
      <formula>$F$33&lt;$D$31</formula>
    </cfRule>
  </conditionalFormatting>
  <conditionalFormatting sqref="L76:L78">
    <cfRule type="expression" dxfId="81" priority="86" stopIfTrue="1">
      <formula>$F$30&lt;$D$28</formula>
    </cfRule>
  </conditionalFormatting>
  <conditionalFormatting sqref="L76">
    <cfRule type="expression" dxfId="80" priority="85" stopIfTrue="1">
      <formula>$F$27&lt;$D$25</formula>
    </cfRule>
  </conditionalFormatting>
  <conditionalFormatting sqref="L76">
    <cfRule type="expression" dxfId="79" priority="84" stopIfTrue="1">
      <formula>$F$23&lt;$D$21</formula>
    </cfRule>
  </conditionalFormatting>
  <conditionalFormatting sqref="L76">
    <cfRule type="expression" dxfId="78" priority="83" stopIfTrue="1">
      <formula>$F$23&lt;$D$21</formula>
    </cfRule>
  </conditionalFormatting>
  <conditionalFormatting sqref="L76:L78">
    <cfRule type="expression" dxfId="77" priority="82" stopIfTrue="1">
      <formula>$F$50&lt;$D$48</formula>
    </cfRule>
  </conditionalFormatting>
  <conditionalFormatting sqref="L76:L78">
    <cfRule type="expression" dxfId="76" priority="81" stopIfTrue="1">
      <formula>$F$42&lt;$D$40</formula>
    </cfRule>
  </conditionalFormatting>
  <conditionalFormatting sqref="L76:L78">
    <cfRule type="expression" dxfId="75" priority="80" stopIfTrue="1">
      <formula>$F$39&lt;$D$37</formula>
    </cfRule>
  </conditionalFormatting>
  <conditionalFormatting sqref="L76:L78">
    <cfRule type="expression" dxfId="74" priority="79" stopIfTrue="1">
      <formula>$F$36&lt;$D$34</formula>
    </cfRule>
  </conditionalFormatting>
  <conditionalFormatting sqref="L76:L78">
    <cfRule type="expression" dxfId="73" priority="78" stopIfTrue="1">
      <formula>$F$33&lt;$D$31</formula>
    </cfRule>
  </conditionalFormatting>
  <conditionalFormatting sqref="L76:L78">
    <cfRule type="expression" dxfId="72" priority="77" stopIfTrue="1">
      <formula>$F$30&lt;$D$28</formula>
    </cfRule>
  </conditionalFormatting>
  <conditionalFormatting sqref="L76">
    <cfRule type="expression" dxfId="71" priority="76" stopIfTrue="1">
      <formula>$F$27&lt;$D$25</formula>
    </cfRule>
  </conditionalFormatting>
  <conditionalFormatting sqref="L76">
    <cfRule type="expression" dxfId="70" priority="75" stopIfTrue="1">
      <formula>$F$23&lt;$D$21</formula>
    </cfRule>
  </conditionalFormatting>
  <conditionalFormatting sqref="L76">
    <cfRule type="expression" dxfId="69" priority="74" stopIfTrue="1">
      <formula>$F$23&lt;$D$21</formula>
    </cfRule>
  </conditionalFormatting>
  <conditionalFormatting sqref="L76:L78">
    <cfRule type="expression" dxfId="68" priority="73" stopIfTrue="1">
      <formula>$F$36&lt;$D$34</formula>
    </cfRule>
  </conditionalFormatting>
  <conditionalFormatting sqref="L76:L78">
    <cfRule type="expression" dxfId="67" priority="72" stopIfTrue="1">
      <formula>$F$33&lt;$D$31</formula>
    </cfRule>
  </conditionalFormatting>
  <conditionalFormatting sqref="L76:L78">
    <cfRule type="expression" dxfId="66" priority="71" stopIfTrue="1">
      <formula>$F$30&lt;$D$28</formula>
    </cfRule>
  </conditionalFormatting>
  <conditionalFormatting sqref="L76">
    <cfRule type="expression" dxfId="65" priority="70" stopIfTrue="1">
      <formula>$F$27&lt;$D$25</formula>
    </cfRule>
  </conditionalFormatting>
  <conditionalFormatting sqref="L76">
    <cfRule type="expression" dxfId="64" priority="69" stopIfTrue="1">
      <formula>$F$23&lt;$D$21</formula>
    </cfRule>
  </conditionalFormatting>
  <conditionalFormatting sqref="L76">
    <cfRule type="expression" dxfId="63" priority="68" stopIfTrue="1">
      <formula>$F$23&lt;$D$21</formula>
    </cfRule>
  </conditionalFormatting>
  <conditionalFormatting sqref="L76:L78">
    <cfRule type="expression" dxfId="62" priority="67" stopIfTrue="1">
      <formula>$F$36&lt;$D$34</formula>
    </cfRule>
  </conditionalFormatting>
  <conditionalFormatting sqref="L76:L78">
    <cfRule type="expression" dxfId="61" priority="66" stopIfTrue="1">
      <formula>$F$33&lt;$D$31</formula>
    </cfRule>
  </conditionalFormatting>
  <conditionalFormatting sqref="L76:L78">
    <cfRule type="expression" dxfId="60" priority="65" stopIfTrue="1">
      <formula>$F$30&lt;$D$28</formula>
    </cfRule>
  </conditionalFormatting>
  <conditionalFormatting sqref="L76">
    <cfRule type="expression" dxfId="59" priority="64" stopIfTrue="1">
      <formula>$F$27&lt;$D$25</formula>
    </cfRule>
  </conditionalFormatting>
  <conditionalFormatting sqref="L76">
    <cfRule type="expression" dxfId="58" priority="63" stopIfTrue="1">
      <formula>$F$23&lt;$D$21</formula>
    </cfRule>
  </conditionalFormatting>
  <conditionalFormatting sqref="L76">
    <cfRule type="expression" dxfId="57" priority="62" stopIfTrue="1">
      <formula>$F$23&lt;$D$21</formula>
    </cfRule>
  </conditionalFormatting>
  <conditionalFormatting sqref="L76:L78">
    <cfRule type="expression" dxfId="56" priority="61" stopIfTrue="1">
      <formula>$F$36&lt;$D$34</formula>
    </cfRule>
  </conditionalFormatting>
  <conditionalFormatting sqref="L76:L78">
    <cfRule type="expression" dxfId="55" priority="60" stopIfTrue="1">
      <formula>$F$33&lt;$D$31</formula>
    </cfRule>
  </conditionalFormatting>
  <conditionalFormatting sqref="L76:L78">
    <cfRule type="expression" dxfId="54" priority="59" stopIfTrue="1">
      <formula>$F$30&lt;$D$28</formula>
    </cfRule>
  </conditionalFormatting>
  <conditionalFormatting sqref="L76">
    <cfRule type="expression" dxfId="53" priority="58" stopIfTrue="1">
      <formula>$F$27&lt;$D$25</formula>
    </cfRule>
  </conditionalFormatting>
  <conditionalFormatting sqref="L76">
    <cfRule type="expression" dxfId="52" priority="57" stopIfTrue="1">
      <formula>$F$23&lt;$D$21</formula>
    </cfRule>
  </conditionalFormatting>
  <conditionalFormatting sqref="L76">
    <cfRule type="expression" dxfId="51" priority="56" stopIfTrue="1">
      <formula>$F$23&lt;$D$21</formula>
    </cfRule>
  </conditionalFormatting>
  <conditionalFormatting sqref="L76:L78">
    <cfRule type="expression" dxfId="50" priority="55" stopIfTrue="1">
      <formula>$F$36&lt;$D$34</formula>
    </cfRule>
  </conditionalFormatting>
  <conditionalFormatting sqref="L76:L78">
    <cfRule type="expression" dxfId="49" priority="54" stopIfTrue="1">
      <formula>$F$33&lt;$D$31</formula>
    </cfRule>
  </conditionalFormatting>
  <conditionalFormatting sqref="L76:L78">
    <cfRule type="expression" dxfId="48" priority="53" stopIfTrue="1">
      <formula>$F$30&lt;$D$28</formula>
    </cfRule>
  </conditionalFormatting>
  <conditionalFormatting sqref="L76">
    <cfRule type="expression" dxfId="47" priority="52" stopIfTrue="1">
      <formula>$F$27&lt;$D$25</formula>
    </cfRule>
  </conditionalFormatting>
  <conditionalFormatting sqref="L76">
    <cfRule type="expression" dxfId="46" priority="51" stopIfTrue="1">
      <formula>$F$23&lt;$D$21</formula>
    </cfRule>
  </conditionalFormatting>
  <conditionalFormatting sqref="L76">
    <cfRule type="expression" dxfId="45" priority="50" stopIfTrue="1">
      <formula>$F$23&lt;$D$21</formula>
    </cfRule>
  </conditionalFormatting>
  <conditionalFormatting sqref="L76:L78">
    <cfRule type="expression" dxfId="44" priority="49" stopIfTrue="1">
      <formula>$F$53&lt;$D$51</formula>
    </cfRule>
  </conditionalFormatting>
  <conditionalFormatting sqref="L76:L78">
    <cfRule type="expression" dxfId="43" priority="48" stopIfTrue="1">
      <formula>$F$50&lt;$D$48</formula>
    </cfRule>
  </conditionalFormatting>
  <conditionalFormatting sqref="L76:L78">
    <cfRule type="expression" dxfId="42" priority="47" stopIfTrue="1">
      <formula>$F$42&lt;$D$40</formula>
    </cfRule>
  </conditionalFormatting>
  <conditionalFormatting sqref="L76:L78">
    <cfRule type="expression" dxfId="41" priority="46" stopIfTrue="1">
      <formula>$F$39&lt;$D$37</formula>
    </cfRule>
  </conditionalFormatting>
  <conditionalFormatting sqref="L76:L78">
    <cfRule type="expression" dxfId="40" priority="45" stopIfTrue="1">
      <formula>$F$36&lt;$D$34</formula>
    </cfRule>
  </conditionalFormatting>
  <conditionalFormatting sqref="L76:L78">
    <cfRule type="expression" dxfId="39" priority="44" stopIfTrue="1">
      <formula>$F$33&lt;$D$31</formula>
    </cfRule>
  </conditionalFormatting>
  <conditionalFormatting sqref="L76:L78">
    <cfRule type="expression" dxfId="38" priority="43" stopIfTrue="1">
      <formula>$F$30&lt;$D$28</formula>
    </cfRule>
  </conditionalFormatting>
  <conditionalFormatting sqref="L76">
    <cfRule type="expression" dxfId="37" priority="42" stopIfTrue="1">
      <formula>$F$27&lt;$D$25</formula>
    </cfRule>
  </conditionalFormatting>
  <conditionalFormatting sqref="L76">
    <cfRule type="expression" dxfId="36" priority="41" stopIfTrue="1">
      <formula>$F$23&lt;$D$21</formula>
    </cfRule>
  </conditionalFormatting>
  <conditionalFormatting sqref="L76">
    <cfRule type="expression" dxfId="35" priority="40" stopIfTrue="1">
      <formula>$F$23&lt;$D$21</formula>
    </cfRule>
  </conditionalFormatting>
  <conditionalFormatting sqref="L76:L78">
    <cfRule type="expression" dxfId="34" priority="39" stopIfTrue="1">
      <formula>$F$36&lt;$D$34</formula>
    </cfRule>
  </conditionalFormatting>
  <conditionalFormatting sqref="L76:L78">
    <cfRule type="expression" dxfId="33" priority="38" stopIfTrue="1">
      <formula>$F$33&lt;$D$31</formula>
    </cfRule>
  </conditionalFormatting>
  <conditionalFormatting sqref="L76:L78">
    <cfRule type="expression" dxfId="32" priority="37" stopIfTrue="1">
      <formula>$F$30&lt;$D$28</formula>
    </cfRule>
  </conditionalFormatting>
  <conditionalFormatting sqref="L76">
    <cfRule type="expression" dxfId="31" priority="36" stopIfTrue="1">
      <formula>$F$27&lt;$D$25</formula>
    </cfRule>
  </conditionalFormatting>
  <conditionalFormatting sqref="L76">
    <cfRule type="expression" dxfId="30" priority="35" stopIfTrue="1">
      <formula>$F$23&lt;$D$21</formula>
    </cfRule>
  </conditionalFormatting>
  <conditionalFormatting sqref="L76">
    <cfRule type="expression" dxfId="29" priority="34" stopIfTrue="1">
      <formula>$F$23&lt;$D$21</formula>
    </cfRule>
  </conditionalFormatting>
  <conditionalFormatting sqref="L76:L78">
    <cfRule type="expression" dxfId="28" priority="33" stopIfTrue="1">
      <formula>$F$36&lt;$D$34</formula>
    </cfRule>
  </conditionalFormatting>
  <conditionalFormatting sqref="L76:L78">
    <cfRule type="expression" dxfId="27" priority="32" stopIfTrue="1">
      <formula>$F$33&lt;$D$31</formula>
    </cfRule>
  </conditionalFormatting>
  <conditionalFormatting sqref="L76:L78">
    <cfRule type="expression" dxfId="26" priority="31" stopIfTrue="1">
      <formula>$F$30&lt;$D$28</formula>
    </cfRule>
  </conditionalFormatting>
  <conditionalFormatting sqref="L76">
    <cfRule type="expression" dxfId="25" priority="30" stopIfTrue="1">
      <formula>$F$27&lt;$D$25</formula>
    </cfRule>
  </conditionalFormatting>
  <conditionalFormatting sqref="L76">
    <cfRule type="expression" dxfId="24" priority="29" stopIfTrue="1">
      <formula>$F$23&lt;$D$21</formula>
    </cfRule>
  </conditionalFormatting>
  <conditionalFormatting sqref="L76">
    <cfRule type="expression" dxfId="23" priority="28" stopIfTrue="1">
      <formula>$F$23&lt;$D$21</formula>
    </cfRule>
  </conditionalFormatting>
  <conditionalFormatting sqref="L76:L78">
    <cfRule type="expression" dxfId="22" priority="27" stopIfTrue="1">
      <formula>$F$36&lt;$D$34</formula>
    </cfRule>
  </conditionalFormatting>
  <conditionalFormatting sqref="L76:L78">
    <cfRule type="expression" dxfId="21" priority="26" stopIfTrue="1">
      <formula>$F$33&lt;$D$31</formula>
    </cfRule>
  </conditionalFormatting>
  <conditionalFormatting sqref="L76:L78">
    <cfRule type="expression" dxfId="20" priority="25" stopIfTrue="1">
      <formula>$F$30&lt;$D$28</formula>
    </cfRule>
  </conditionalFormatting>
  <conditionalFormatting sqref="L76">
    <cfRule type="expression" dxfId="19" priority="24" stopIfTrue="1">
      <formula>$F$27&lt;$D$25</formula>
    </cfRule>
  </conditionalFormatting>
  <conditionalFormatting sqref="L76">
    <cfRule type="expression" dxfId="18" priority="23" stopIfTrue="1">
      <formula>$F$23&lt;$D$21</formula>
    </cfRule>
  </conditionalFormatting>
  <conditionalFormatting sqref="L76">
    <cfRule type="expression" dxfId="17" priority="22" stopIfTrue="1">
      <formula>$F$23&lt;$D$21</formula>
    </cfRule>
  </conditionalFormatting>
  <conditionalFormatting sqref="L76:L78">
    <cfRule type="expression" dxfId="16" priority="21" stopIfTrue="1">
      <formula>$F$36&lt;$D$34</formula>
    </cfRule>
  </conditionalFormatting>
  <conditionalFormatting sqref="L76:L78">
    <cfRule type="expression" dxfId="15" priority="20" stopIfTrue="1">
      <formula>$F$33&lt;$D$31</formula>
    </cfRule>
  </conditionalFormatting>
  <conditionalFormatting sqref="L76:L78">
    <cfRule type="expression" dxfId="14" priority="19" stopIfTrue="1">
      <formula>$F$30&lt;$D$28</formula>
    </cfRule>
  </conditionalFormatting>
  <conditionalFormatting sqref="L76">
    <cfRule type="expression" dxfId="13" priority="18" stopIfTrue="1">
      <formula>$F$27&lt;$D$25</formula>
    </cfRule>
  </conditionalFormatting>
  <conditionalFormatting sqref="L76">
    <cfRule type="expression" dxfId="12" priority="17" stopIfTrue="1">
      <formula>$F$23&lt;$D$21</formula>
    </cfRule>
  </conditionalFormatting>
  <conditionalFormatting sqref="L76">
    <cfRule type="expression" dxfId="11" priority="16" stopIfTrue="1">
      <formula>$F$23&lt;$D$21</formula>
    </cfRule>
  </conditionalFormatting>
  <conditionalFormatting sqref="K18:K23">
    <cfRule type="expression" dxfId="10" priority="15">
      <formula>$F$14&lt;$D$12</formula>
    </cfRule>
  </conditionalFormatting>
  <conditionalFormatting sqref="K18:K23">
    <cfRule type="expression" dxfId="9" priority="14" stopIfTrue="1">
      <formula>$F$23&lt;$D$21</formula>
    </cfRule>
  </conditionalFormatting>
  <conditionalFormatting sqref="K25:K42">
    <cfRule type="expression" dxfId="8" priority="13">
      <formula>$F$14&lt;$D$12</formula>
    </cfRule>
  </conditionalFormatting>
  <conditionalFormatting sqref="K25:K42">
    <cfRule type="expression" dxfId="7" priority="12" stopIfTrue="1">
      <formula>$F$23&lt;$D$21</formula>
    </cfRule>
  </conditionalFormatting>
  <conditionalFormatting sqref="K48:K59">
    <cfRule type="expression" dxfId="6" priority="11">
      <formula>$F$14&lt;$D$12</formula>
    </cfRule>
  </conditionalFormatting>
  <conditionalFormatting sqref="K48:K59">
    <cfRule type="expression" dxfId="5" priority="10" stopIfTrue="1">
      <formula>$F$23&lt;$D$21</formula>
    </cfRule>
  </conditionalFormatting>
  <conditionalFormatting sqref="K61:K78">
    <cfRule type="expression" dxfId="4" priority="9">
      <formula>$F$14&lt;$D$12</formula>
    </cfRule>
  </conditionalFormatting>
  <conditionalFormatting sqref="K61:K78">
    <cfRule type="expression" dxfId="3" priority="8" stopIfTrue="1">
      <formula>$F$23&lt;$D$21</formula>
    </cfRule>
  </conditionalFormatting>
  <conditionalFormatting sqref="L12:L14">
    <cfRule type="expression" dxfId="2" priority="4">
      <formula>"$F$14&lt;$D$12"</formula>
    </cfRule>
  </conditionalFormatting>
  <conditionalFormatting sqref="K12:K17">
    <cfRule type="expression" dxfId="1" priority="2">
      <formula>$F$14&lt;$D$12</formula>
    </cfRule>
  </conditionalFormatting>
  <conditionalFormatting sqref="K12:K17">
    <cfRule type="expression" dxfId="0" priority="1" stopIfTrue="1">
      <formula>$F$23&lt;$D$21</formula>
    </cfRule>
  </conditionalFormatting>
  <dataValidations count="3">
    <dataValidation type="textLength" allowBlank="1" showInputMessage="1" showErrorMessage="1" sqref="R12 R15 R67 R70 N67 N70 P73 P70 P67 N12 N15 P12 R18 R21 R25 R28 N18 N21 N25 N28 P28 P25 P21 P18 R31 R34 N31 N34 P34 P31 R37 R40 R48 R51 N37 N40 N48 N51 P51 P48 P40 P37 R54 R57 R61 R64 N54 N57 N61 N64 P64 P61 P57 P54 R73 R76 N73 N76 P76 P15 L73 L70 L61 L57 L54 L51 L48 L40 L37 L34 L31 L28 L25 L15 L21 L18 T13:T22 L64 L67 L12 L76">
      <formula1>0</formula1>
      <formula2>500</formula2>
    </dataValidation>
    <dataValidation type="list" allowBlank="1" showInputMessage="1" showErrorMessage="1" sqref="Q61:Q78 O12:O23 M12:M23 Q12:Q23 O61:O78 M25:M42 O25:O42 Q25:Q42 M61:M78 M48:M59 O48:O59 Q48:Q59">
      <formula1>$T$12:$T$24</formula1>
    </dataValidation>
    <dataValidation type="list" allowBlank="1" showInputMessage="1" showErrorMessage="1" sqref="K12:K23 K25:K42 K48:K59 K61:K78">
      <formula1>$T$13:$T$18</formula1>
    </dataValidation>
  </dataValidations>
  <printOptions horizontalCentered="1" verticalCentered="1"/>
  <pageMargins left="0.45" right="0.45" top="0.75" bottom="0.44" header="0.3" footer="0.2"/>
  <pageSetup scale="53" fitToHeight="2" orientation="landscape" r:id="rId1"/>
  <headerFooter>
    <oddFooter>&amp;L&amp;F</oddFooter>
  </headerFooter>
  <rowBreaks count="1" manualBreakCount="1">
    <brk id="43"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R76"/>
  <sheetViews>
    <sheetView workbookViewId="0">
      <pane xSplit="1" ySplit="2" topLeftCell="B48" activePane="bottomRight" state="frozen"/>
      <selection pane="topRight" activeCell="C1" sqref="C1"/>
      <selection pane="bottomLeft" activeCell="A3" sqref="A3"/>
      <selection pane="bottomRight" activeCell="C64" sqref="C64"/>
    </sheetView>
  </sheetViews>
  <sheetFormatPr defaultColWidth="9.109375" defaultRowHeight="14.4"/>
  <cols>
    <col min="1" max="1" width="12.33203125" style="51" bestFit="1" customWidth="1"/>
    <col min="2" max="5" width="12.88671875" style="51" customWidth="1"/>
    <col min="6" max="6" width="12.33203125" style="51" customWidth="1"/>
    <col min="7" max="7" width="12.88671875" style="51" customWidth="1"/>
    <col min="8" max="8" width="10.6640625" style="51" customWidth="1"/>
    <col min="9" max="9" width="12.88671875" style="51" customWidth="1"/>
    <col min="10" max="10" width="9.109375" style="51"/>
    <col min="11" max="11" width="12.88671875" style="51" customWidth="1"/>
    <col min="12" max="12" width="11.109375" style="51" customWidth="1"/>
    <col min="13" max="13" width="12.88671875" style="51" customWidth="1"/>
    <col min="14" max="14" width="10.6640625" style="51" customWidth="1"/>
    <col min="15" max="15" width="12.88671875" style="51" customWidth="1"/>
    <col min="16" max="16" width="9.109375" style="51"/>
    <col min="17" max="17" width="12.88671875" style="51" customWidth="1"/>
    <col min="18" max="18" width="9.109375" style="51"/>
    <col min="19" max="19" width="12.88671875" style="51" customWidth="1"/>
    <col min="20" max="20" width="12.6640625" style="51" customWidth="1"/>
    <col min="21" max="22" width="12.88671875" style="51" customWidth="1"/>
    <col min="23" max="23" width="9.109375" style="51"/>
    <col min="24" max="24" width="12.88671875" style="51" customWidth="1"/>
    <col min="25" max="25" width="9.109375" style="51"/>
    <col min="26" max="26" width="12.88671875" style="51" customWidth="1"/>
    <col min="27" max="27" width="11.6640625" style="51" customWidth="1"/>
    <col min="28" max="28" width="12.88671875" style="51" customWidth="1"/>
    <col min="29" max="29" width="9.109375" style="51"/>
    <col min="30" max="30" width="12.88671875" style="51" customWidth="1"/>
    <col min="31" max="31" width="9.109375" style="51"/>
    <col min="32" max="32" width="12.88671875" style="51" customWidth="1"/>
    <col min="33" max="33" width="9.109375" style="51"/>
    <col min="34" max="34" width="12.88671875" style="51" customWidth="1"/>
    <col min="35" max="35" width="9.109375" style="51"/>
    <col min="36" max="36" width="12.88671875" style="51" customWidth="1"/>
    <col min="37" max="37" width="9.109375" style="51"/>
    <col min="38" max="38" width="12.88671875" style="51" customWidth="1"/>
    <col min="39" max="39" width="9.109375" style="51"/>
    <col min="40" max="40" width="12.88671875" style="51" customWidth="1"/>
    <col min="41" max="41" width="13.88671875" style="51" customWidth="1"/>
    <col min="42" max="42" width="12.88671875" style="51" customWidth="1"/>
    <col min="43" max="16384" width="9.109375" style="51"/>
  </cols>
  <sheetData>
    <row r="1" spans="1:44" ht="19.2" customHeight="1" thickTop="1" thickBot="1">
      <c r="A1" s="204" t="s">
        <v>37</v>
      </c>
      <c r="B1" s="227" t="s">
        <v>197</v>
      </c>
      <c r="C1" s="227"/>
      <c r="D1" s="227"/>
      <c r="E1" s="227"/>
      <c r="F1" s="227"/>
      <c r="G1" s="227"/>
      <c r="H1" s="227"/>
      <c r="I1" s="227"/>
      <c r="J1" s="227"/>
      <c r="K1" s="227"/>
      <c r="L1" s="227"/>
      <c r="M1" s="227"/>
      <c r="N1" s="227"/>
      <c r="O1" s="227"/>
      <c r="P1" s="227"/>
      <c r="Q1" s="227"/>
      <c r="R1" s="227"/>
      <c r="S1" s="227"/>
      <c r="T1" s="227"/>
      <c r="U1" s="226"/>
      <c r="V1" s="226"/>
      <c r="W1" s="292" t="s">
        <v>196</v>
      </c>
      <c r="X1" s="292"/>
      <c r="Y1" s="292"/>
      <c r="Z1" s="292"/>
      <c r="AA1" s="292"/>
      <c r="AB1" s="292"/>
      <c r="AC1" s="292"/>
      <c r="AD1" s="292"/>
      <c r="AE1" s="292"/>
      <c r="AF1" s="292"/>
      <c r="AG1" s="292"/>
      <c r="AH1" s="292"/>
      <c r="AI1" s="292"/>
      <c r="AJ1" s="292"/>
      <c r="AK1" s="292"/>
      <c r="AL1" s="292"/>
      <c r="AM1" s="292"/>
      <c r="AN1" s="292"/>
      <c r="AO1" s="292"/>
      <c r="AP1" s="225"/>
      <c r="AR1" s="51" t="s">
        <v>195</v>
      </c>
    </row>
    <row r="2" spans="1:44" ht="44.4" thickTop="1" thickBot="1">
      <c r="A2" s="204"/>
      <c r="B2" s="222" t="s">
        <v>191</v>
      </c>
      <c r="C2" s="222" t="s">
        <v>181</v>
      </c>
      <c r="D2" s="222" t="s">
        <v>190</v>
      </c>
      <c r="E2" s="222" t="s">
        <v>181</v>
      </c>
      <c r="F2" s="224" t="s">
        <v>194</v>
      </c>
      <c r="G2" s="222" t="s">
        <v>181</v>
      </c>
      <c r="H2" s="224" t="s">
        <v>193</v>
      </c>
      <c r="I2" s="222" t="s">
        <v>181</v>
      </c>
      <c r="J2" s="224" t="s">
        <v>187</v>
      </c>
      <c r="K2" s="222" t="s">
        <v>181</v>
      </c>
      <c r="L2" s="224" t="s">
        <v>186</v>
      </c>
      <c r="M2" s="222" t="s">
        <v>181</v>
      </c>
      <c r="N2" s="224" t="s">
        <v>185</v>
      </c>
      <c r="O2" s="222" t="s">
        <v>181</v>
      </c>
      <c r="P2" s="224" t="s">
        <v>184</v>
      </c>
      <c r="Q2" s="222" t="s">
        <v>181</v>
      </c>
      <c r="R2" s="224" t="s">
        <v>183</v>
      </c>
      <c r="S2" s="222" t="s">
        <v>181</v>
      </c>
      <c r="T2" s="223" t="s">
        <v>192</v>
      </c>
      <c r="U2" s="222" t="s">
        <v>181</v>
      </c>
      <c r="V2" s="222"/>
      <c r="W2" s="222" t="s">
        <v>191</v>
      </c>
      <c r="X2" s="222" t="s">
        <v>181</v>
      </c>
      <c r="Y2" s="224" t="s">
        <v>190</v>
      </c>
      <c r="Z2" s="222" t="s">
        <v>181</v>
      </c>
      <c r="AA2" s="224" t="s">
        <v>189</v>
      </c>
      <c r="AB2" s="222" t="s">
        <v>181</v>
      </c>
      <c r="AC2" s="224" t="s">
        <v>188</v>
      </c>
      <c r="AD2" s="222" t="s">
        <v>181</v>
      </c>
      <c r="AE2" s="224" t="s">
        <v>187</v>
      </c>
      <c r="AF2" s="222" t="s">
        <v>181</v>
      </c>
      <c r="AG2" s="224" t="s">
        <v>186</v>
      </c>
      <c r="AH2" s="222" t="s">
        <v>181</v>
      </c>
      <c r="AI2" s="224" t="s">
        <v>185</v>
      </c>
      <c r="AJ2" s="222" t="s">
        <v>181</v>
      </c>
      <c r="AK2" s="224" t="s">
        <v>184</v>
      </c>
      <c r="AL2" s="222" t="s">
        <v>181</v>
      </c>
      <c r="AM2" s="224" t="s">
        <v>183</v>
      </c>
      <c r="AN2" s="222" t="s">
        <v>181</v>
      </c>
      <c r="AO2" s="223" t="s">
        <v>182</v>
      </c>
      <c r="AP2" s="222" t="s">
        <v>181</v>
      </c>
    </row>
    <row r="3" spans="1:44" hidden="1"/>
    <row r="4" spans="1:44">
      <c r="A4" s="203" t="s">
        <v>52</v>
      </c>
      <c r="B4" s="216"/>
      <c r="C4" s="216"/>
      <c r="D4" s="216"/>
      <c r="E4" s="216"/>
      <c r="F4" s="218"/>
      <c r="G4" s="216"/>
      <c r="H4" s="218"/>
      <c r="I4" s="216"/>
      <c r="J4" s="218"/>
      <c r="K4" s="216"/>
      <c r="L4" s="218"/>
      <c r="M4" s="216"/>
      <c r="N4" s="218"/>
      <c r="O4" s="216"/>
      <c r="P4" s="218"/>
      <c r="Q4" s="216"/>
      <c r="R4" s="218"/>
      <c r="S4" s="216"/>
      <c r="T4" s="217"/>
      <c r="U4" s="216"/>
      <c r="V4" s="216"/>
      <c r="W4" s="216"/>
      <c r="X4" s="216"/>
      <c r="Y4" s="218"/>
      <c r="Z4" s="216"/>
      <c r="AA4" s="218"/>
      <c r="AB4" s="216"/>
      <c r="AC4" s="218"/>
      <c r="AD4" s="216"/>
      <c r="AE4" s="218"/>
      <c r="AF4" s="216"/>
      <c r="AG4" s="218"/>
      <c r="AH4" s="216"/>
      <c r="AI4" s="218"/>
      <c r="AJ4" s="216"/>
      <c r="AK4" s="218"/>
      <c r="AL4" s="216"/>
      <c r="AM4" s="218"/>
      <c r="AN4" s="216"/>
      <c r="AO4" s="217"/>
      <c r="AP4" s="216"/>
      <c r="AR4" s="51">
        <v>20140220</v>
      </c>
    </row>
    <row r="5" spans="1:44">
      <c r="A5" s="203" t="s">
        <v>53</v>
      </c>
      <c r="B5" s="213"/>
      <c r="C5" s="213"/>
      <c r="D5" s="213"/>
      <c r="E5" s="213"/>
      <c r="F5" s="215"/>
      <c r="G5" s="213"/>
      <c r="H5" s="215"/>
      <c r="I5" s="213"/>
      <c r="J5" s="215"/>
      <c r="K5" s="213"/>
      <c r="L5" s="215"/>
      <c r="M5" s="213"/>
      <c r="N5" s="215"/>
      <c r="O5" s="213"/>
      <c r="P5" s="215"/>
      <c r="Q5" s="213"/>
      <c r="R5" s="215"/>
      <c r="S5" s="213"/>
      <c r="T5" s="214"/>
      <c r="U5" s="213"/>
      <c r="V5" s="213"/>
      <c r="W5" s="213"/>
      <c r="X5" s="213"/>
      <c r="Y5" s="215"/>
      <c r="Z5" s="213"/>
      <c r="AA5" s="215"/>
      <c r="AB5" s="213"/>
      <c r="AC5" s="215"/>
      <c r="AD5" s="213"/>
      <c r="AE5" s="215"/>
      <c r="AF5" s="213"/>
      <c r="AG5" s="215"/>
      <c r="AH5" s="213"/>
      <c r="AI5" s="215"/>
      <c r="AJ5" s="213"/>
      <c r="AK5" s="215"/>
      <c r="AL5" s="213"/>
      <c r="AM5" s="215"/>
      <c r="AN5" s="213"/>
      <c r="AO5" s="214"/>
      <c r="AP5" s="213"/>
      <c r="AR5" s="51">
        <v>20140207</v>
      </c>
    </row>
    <row r="6" spans="1:44">
      <c r="A6" s="203" t="s">
        <v>54</v>
      </c>
      <c r="B6" s="213"/>
      <c r="C6" s="213"/>
      <c r="D6" s="213"/>
      <c r="E6" s="213"/>
      <c r="F6" s="215"/>
      <c r="G6" s="213"/>
      <c r="H6" s="215"/>
      <c r="I6" s="213"/>
      <c r="J6" s="215"/>
      <c r="K6" s="213"/>
      <c r="L6" s="215"/>
      <c r="M6" s="213"/>
      <c r="N6" s="215"/>
      <c r="O6" s="213"/>
      <c r="P6" s="215"/>
      <c r="Q6" s="213"/>
      <c r="R6" s="215"/>
      <c r="S6" s="213"/>
      <c r="T6" s="214"/>
      <c r="U6" s="213"/>
      <c r="V6" s="213"/>
      <c r="W6" s="213"/>
      <c r="X6" s="213"/>
      <c r="Y6" s="215"/>
      <c r="Z6" s="213"/>
      <c r="AA6" s="215"/>
      <c r="AB6" s="213"/>
      <c r="AC6" s="215"/>
      <c r="AD6" s="213"/>
      <c r="AE6" s="215"/>
      <c r="AF6" s="213"/>
      <c r="AG6" s="215"/>
      <c r="AH6" s="213"/>
      <c r="AI6" s="215"/>
      <c r="AJ6" s="213"/>
      <c r="AK6" s="215"/>
      <c r="AL6" s="213"/>
      <c r="AM6" s="215"/>
      <c r="AN6" s="213"/>
      <c r="AO6" s="214"/>
      <c r="AP6" s="213"/>
      <c r="AR6" s="51">
        <v>20140218</v>
      </c>
    </row>
    <row r="7" spans="1:44" ht="15" thickBot="1">
      <c r="A7" s="203" t="s">
        <v>55</v>
      </c>
      <c r="B7" s="219"/>
      <c r="C7" s="219"/>
      <c r="D7" s="219"/>
      <c r="E7" s="219"/>
      <c r="F7" s="221"/>
      <c r="G7" s="219"/>
      <c r="H7" s="221"/>
      <c r="I7" s="219"/>
      <c r="J7" s="221"/>
      <c r="K7" s="219"/>
      <c r="L7" s="221"/>
      <c r="M7" s="219"/>
      <c r="N7" s="221"/>
      <c r="O7" s="219"/>
      <c r="P7" s="221"/>
      <c r="Q7" s="219"/>
      <c r="R7" s="221"/>
      <c r="S7" s="219"/>
      <c r="T7" s="220"/>
      <c r="U7" s="219"/>
      <c r="V7" s="219"/>
      <c r="W7" s="219"/>
      <c r="X7" s="219"/>
      <c r="Y7" s="221"/>
      <c r="Z7" s="219"/>
      <c r="AA7" s="221" t="s">
        <v>141</v>
      </c>
      <c r="AB7" s="219" t="s">
        <v>163</v>
      </c>
      <c r="AC7" s="221"/>
      <c r="AD7" s="219"/>
      <c r="AE7" s="221"/>
      <c r="AF7" s="219"/>
      <c r="AG7" s="221"/>
      <c r="AH7" s="219"/>
      <c r="AI7" s="221"/>
      <c r="AJ7" s="219"/>
      <c r="AK7" s="221"/>
      <c r="AL7" s="219"/>
      <c r="AM7" s="221"/>
      <c r="AN7" s="219"/>
      <c r="AO7" s="220" t="s">
        <v>141</v>
      </c>
      <c r="AP7" s="219" t="s">
        <v>163</v>
      </c>
      <c r="AR7" s="51">
        <v>20140218</v>
      </c>
    </row>
    <row r="8" spans="1:44">
      <c r="A8" s="203" t="s">
        <v>56</v>
      </c>
      <c r="B8" s="216"/>
      <c r="C8" s="216"/>
      <c r="D8" s="216"/>
      <c r="E8" s="216"/>
      <c r="F8" s="218"/>
      <c r="G8" s="216"/>
      <c r="H8" s="218"/>
      <c r="I8" s="216"/>
      <c r="J8" s="218"/>
      <c r="K8" s="216"/>
      <c r="L8" s="218"/>
      <c r="M8" s="216"/>
      <c r="N8" s="218"/>
      <c r="O8" s="216"/>
      <c r="P8" s="218"/>
      <c r="Q8" s="216"/>
      <c r="R8" s="218"/>
      <c r="S8" s="216"/>
      <c r="T8" s="217"/>
      <c r="U8" s="216"/>
      <c r="V8" s="216"/>
      <c r="W8" s="216"/>
      <c r="X8" s="216"/>
      <c r="Y8" s="218"/>
      <c r="Z8" s="216"/>
      <c r="AA8" s="218"/>
      <c r="AB8" s="216"/>
      <c r="AC8" s="218"/>
      <c r="AD8" s="216"/>
      <c r="AE8" s="218"/>
      <c r="AF8" s="216"/>
      <c r="AG8" s="218"/>
      <c r="AH8" s="216"/>
      <c r="AI8" s="218"/>
      <c r="AJ8" s="216"/>
      <c r="AK8" s="218"/>
      <c r="AL8" s="216"/>
      <c r="AM8" s="218"/>
      <c r="AN8" s="216"/>
      <c r="AO8" s="217"/>
      <c r="AP8" s="216"/>
      <c r="AR8" s="51">
        <v>20140218</v>
      </c>
    </row>
    <row r="9" spans="1:44">
      <c r="A9" s="203" t="s">
        <v>57</v>
      </c>
      <c r="B9" s="213"/>
      <c r="C9" s="213"/>
      <c r="D9" s="213"/>
      <c r="E9" s="213"/>
      <c r="F9" s="215"/>
      <c r="G9" s="213"/>
      <c r="H9" s="215"/>
      <c r="I9" s="213"/>
      <c r="J9" s="215"/>
      <c r="K9" s="213"/>
      <c r="L9" s="215"/>
      <c r="M9" s="213"/>
      <c r="N9" s="215"/>
      <c r="O9" s="213"/>
      <c r="P9" s="215" t="s">
        <v>158</v>
      </c>
      <c r="Q9" s="213" t="s">
        <v>180</v>
      </c>
      <c r="R9" s="215"/>
      <c r="S9" s="213"/>
      <c r="T9" s="214"/>
      <c r="U9" s="213"/>
      <c r="V9" s="213"/>
      <c r="W9" s="213"/>
      <c r="X9" s="213"/>
      <c r="Y9" s="215"/>
      <c r="Z9" s="213"/>
      <c r="AA9" s="215"/>
      <c r="AB9" s="213"/>
      <c r="AC9" s="215"/>
      <c r="AD9" s="213"/>
      <c r="AE9" s="215"/>
      <c r="AF9" s="213"/>
      <c r="AG9" s="215"/>
      <c r="AH9" s="213"/>
      <c r="AI9" s="215"/>
      <c r="AJ9" s="213"/>
      <c r="AK9" s="215"/>
      <c r="AL9" s="213"/>
      <c r="AM9" s="215"/>
      <c r="AN9" s="213"/>
      <c r="AO9" s="214" t="s">
        <v>142</v>
      </c>
      <c r="AP9" s="213" t="s">
        <v>179</v>
      </c>
      <c r="AR9" s="51">
        <v>20140218</v>
      </c>
    </row>
    <row r="10" spans="1:44">
      <c r="A10" s="203" t="s">
        <v>58</v>
      </c>
      <c r="B10" s="213"/>
      <c r="C10" s="213"/>
      <c r="D10" s="213"/>
      <c r="E10" s="213"/>
      <c r="F10" s="215"/>
      <c r="G10" s="213"/>
      <c r="H10" s="215"/>
      <c r="I10" s="213"/>
      <c r="J10" s="215"/>
      <c r="K10" s="213"/>
      <c r="L10" s="215"/>
      <c r="M10" s="213"/>
      <c r="N10" s="215"/>
      <c r="O10" s="213"/>
      <c r="P10" s="215"/>
      <c r="Q10" s="213"/>
      <c r="R10" s="215"/>
      <c r="S10" s="213"/>
      <c r="T10" s="214"/>
      <c r="U10" s="213"/>
      <c r="V10" s="213"/>
      <c r="W10" s="213"/>
      <c r="X10" s="213"/>
      <c r="Y10" s="215"/>
      <c r="Z10" s="213"/>
      <c r="AA10" s="215"/>
      <c r="AB10" s="213"/>
      <c r="AC10" s="215"/>
      <c r="AD10" s="213"/>
      <c r="AE10" s="215"/>
      <c r="AF10" s="213"/>
      <c r="AG10" s="215"/>
      <c r="AH10" s="213"/>
      <c r="AI10" s="215"/>
      <c r="AJ10" s="213"/>
      <c r="AK10" s="215"/>
      <c r="AL10" s="213"/>
      <c r="AM10" s="215"/>
      <c r="AN10" s="213"/>
      <c r="AO10" s="214"/>
      <c r="AP10" s="213"/>
      <c r="AR10" s="51">
        <v>20140217</v>
      </c>
    </row>
    <row r="11" spans="1:44" ht="15" thickBot="1">
      <c r="A11" s="203" t="s">
        <v>59</v>
      </c>
      <c r="B11" s="219"/>
      <c r="C11" s="219"/>
      <c r="D11" s="219"/>
      <c r="E11" s="219"/>
      <c r="F11" s="221"/>
      <c r="G11" s="219"/>
      <c r="H11" s="221"/>
      <c r="I11" s="219"/>
      <c r="J11" s="221"/>
      <c r="K11" s="219"/>
      <c r="L11" s="221"/>
      <c r="M11" s="219"/>
      <c r="N11" s="221"/>
      <c r="O11" s="219"/>
      <c r="P11" s="221"/>
      <c r="Q11" s="219"/>
      <c r="R11" s="221"/>
      <c r="S11" s="219"/>
      <c r="T11" s="220"/>
      <c r="U11" s="219"/>
      <c r="V11" s="219"/>
      <c r="W11" s="219"/>
      <c r="X11" s="219"/>
      <c r="Y11" s="221"/>
      <c r="Z11" s="219"/>
      <c r="AA11" s="221"/>
      <c r="AB11" s="219"/>
      <c r="AC11" s="221"/>
      <c r="AD11" s="219"/>
      <c r="AE11" s="221"/>
      <c r="AF11" s="219"/>
      <c r="AG11" s="221"/>
      <c r="AH11" s="219"/>
      <c r="AI11" s="221"/>
      <c r="AJ11" s="219"/>
      <c r="AK11" s="221"/>
      <c r="AL11" s="219"/>
      <c r="AM11" s="221"/>
      <c r="AN11" s="219"/>
      <c r="AO11" s="220"/>
      <c r="AP11" s="219"/>
      <c r="AR11" s="51">
        <v>20140219</v>
      </c>
    </row>
    <row r="12" spans="1:44">
      <c r="A12" s="203" t="s">
        <v>60</v>
      </c>
      <c r="B12" s="216"/>
      <c r="C12" s="216"/>
      <c r="D12" s="216"/>
      <c r="E12" s="216"/>
      <c r="F12" s="218"/>
      <c r="G12" s="216"/>
      <c r="H12" s="218"/>
      <c r="I12" s="216"/>
      <c r="J12" s="218"/>
      <c r="K12" s="216"/>
      <c r="L12" s="218"/>
      <c r="M12" s="216"/>
      <c r="N12" s="218"/>
      <c r="O12" s="216"/>
      <c r="P12" s="218"/>
      <c r="Q12" s="216"/>
      <c r="R12" s="218"/>
      <c r="S12" s="216"/>
      <c r="T12" s="217"/>
      <c r="U12" s="216"/>
      <c r="V12" s="216"/>
      <c r="W12" s="216"/>
      <c r="X12" s="216"/>
      <c r="Y12" s="218"/>
      <c r="Z12" s="216"/>
      <c r="AA12" s="218"/>
      <c r="AB12" s="216"/>
      <c r="AC12" s="218"/>
      <c r="AD12" s="216"/>
      <c r="AE12" s="218"/>
      <c r="AF12" s="216"/>
      <c r="AG12" s="218"/>
      <c r="AH12" s="216"/>
      <c r="AI12" s="218"/>
      <c r="AJ12" s="216"/>
      <c r="AK12" s="218"/>
      <c r="AL12" s="216"/>
      <c r="AM12" s="218"/>
      <c r="AN12" s="216"/>
      <c r="AO12" s="217"/>
      <c r="AP12" s="216"/>
      <c r="AR12" s="51">
        <v>20140206</v>
      </c>
    </row>
    <row r="13" spans="1:44">
      <c r="A13" s="203" t="s">
        <v>61</v>
      </c>
      <c r="B13" s="213"/>
      <c r="C13" s="213"/>
      <c r="D13" s="213"/>
      <c r="E13" s="213"/>
      <c r="F13" s="215"/>
      <c r="G13" s="213"/>
      <c r="H13" s="215"/>
      <c r="I13" s="213"/>
      <c r="J13" s="215"/>
      <c r="K13" s="213"/>
      <c r="L13" s="215"/>
      <c r="M13" s="213"/>
      <c r="N13" s="215"/>
      <c r="O13" s="213"/>
      <c r="P13" s="215"/>
      <c r="Q13" s="213"/>
      <c r="R13" s="215"/>
      <c r="S13" s="213"/>
      <c r="T13" s="214"/>
      <c r="U13" s="213"/>
      <c r="V13" s="213"/>
      <c r="W13" s="213"/>
      <c r="X13" s="213"/>
      <c r="Y13" s="215"/>
      <c r="Z13" s="213"/>
      <c r="AA13" s="215"/>
      <c r="AB13" s="213"/>
      <c r="AC13" s="215"/>
      <c r="AD13" s="213"/>
      <c r="AE13" s="215"/>
      <c r="AF13" s="213"/>
      <c r="AG13" s="215"/>
      <c r="AH13" s="213"/>
      <c r="AI13" s="215"/>
      <c r="AJ13" s="213"/>
      <c r="AK13" s="215"/>
      <c r="AL13" s="213"/>
      <c r="AM13" s="215"/>
      <c r="AN13" s="213"/>
      <c r="AO13" s="214"/>
      <c r="AP13" s="213"/>
      <c r="AR13" s="51">
        <v>20140218</v>
      </c>
    </row>
    <row r="14" spans="1:44">
      <c r="A14" s="203" t="s">
        <v>62</v>
      </c>
      <c r="B14" s="213"/>
      <c r="C14" s="213"/>
      <c r="D14" s="213"/>
      <c r="E14" s="213"/>
      <c r="F14" s="215"/>
      <c r="G14" s="213"/>
      <c r="H14" s="215"/>
      <c r="I14" s="213"/>
      <c r="J14" s="215"/>
      <c r="K14" s="213"/>
      <c r="L14" s="215"/>
      <c r="M14" s="213"/>
      <c r="N14" s="215"/>
      <c r="O14" s="213"/>
      <c r="P14" s="215"/>
      <c r="Q14" s="213"/>
      <c r="R14" s="215"/>
      <c r="S14" s="213"/>
      <c r="T14" s="214"/>
      <c r="U14" s="213"/>
      <c r="V14" s="213"/>
      <c r="W14" s="213"/>
      <c r="X14" s="213"/>
      <c r="Y14" s="215"/>
      <c r="Z14" s="213"/>
      <c r="AA14" s="215"/>
      <c r="AB14" s="213"/>
      <c r="AC14" s="215"/>
      <c r="AD14" s="213"/>
      <c r="AE14" s="215"/>
      <c r="AF14" s="213"/>
      <c r="AG14" s="215"/>
      <c r="AH14" s="213"/>
      <c r="AI14" s="215"/>
      <c r="AJ14" s="213"/>
      <c r="AK14" s="215"/>
      <c r="AL14" s="213"/>
      <c r="AM14" s="215"/>
      <c r="AN14" s="213"/>
      <c r="AO14" s="214"/>
      <c r="AP14" s="213"/>
      <c r="AR14" s="51">
        <v>20140220</v>
      </c>
    </row>
    <row r="15" spans="1:44" ht="15" thickBot="1">
      <c r="A15" s="203" t="s">
        <v>63</v>
      </c>
      <c r="B15" s="219"/>
      <c r="C15" s="219"/>
      <c r="D15" s="219"/>
      <c r="E15" s="219"/>
      <c r="F15" s="221"/>
      <c r="G15" s="219"/>
      <c r="H15" s="221"/>
      <c r="I15" s="219"/>
      <c r="J15" s="221"/>
      <c r="K15" s="219"/>
      <c r="L15" s="221"/>
      <c r="M15" s="219"/>
      <c r="N15" s="221"/>
      <c r="O15" s="219"/>
      <c r="P15" s="221"/>
      <c r="Q15" s="219"/>
      <c r="R15" s="221"/>
      <c r="S15" s="219"/>
      <c r="T15" s="220" t="s">
        <v>159</v>
      </c>
      <c r="U15" s="219" t="s">
        <v>178</v>
      </c>
      <c r="V15" s="219"/>
      <c r="W15" s="219"/>
      <c r="X15" s="219"/>
      <c r="Y15" s="221"/>
      <c r="Z15" s="219"/>
      <c r="AA15" s="221"/>
      <c r="AB15" s="219"/>
      <c r="AC15" s="221"/>
      <c r="AD15" s="219"/>
      <c r="AE15" s="221"/>
      <c r="AF15" s="219"/>
      <c r="AG15" s="221"/>
      <c r="AH15" s="219"/>
      <c r="AI15" s="221"/>
      <c r="AJ15" s="219"/>
      <c r="AK15" s="221"/>
      <c r="AL15" s="219"/>
      <c r="AM15" s="221"/>
      <c r="AN15" s="219"/>
      <c r="AO15" s="220"/>
      <c r="AP15" s="219"/>
      <c r="AR15" s="51">
        <v>20140219</v>
      </c>
    </row>
    <row r="16" spans="1:44">
      <c r="A16" s="203" t="s">
        <v>64</v>
      </c>
      <c r="B16" s="216"/>
      <c r="C16" s="216"/>
      <c r="D16" s="216" t="s">
        <v>160</v>
      </c>
      <c r="E16" s="216" t="s">
        <v>177</v>
      </c>
      <c r="F16" s="218"/>
      <c r="G16" s="216"/>
      <c r="H16" s="218"/>
      <c r="I16" s="216"/>
      <c r="J16" s="218"/>
      <c r="K16" s="216"/>
      <c r="L16" s="218"/>
      <c r="M16" s="216"/>
      <c r="N16" s="218"/>
      <c r="O16" s="216"/>
      <c r="P16" s="218"/>
      <c r="Q16" s="216"/>
      <c r="R16" s="218"/>
      <c r="S16" s="216"/>
      <c r="T16" s="217"/>
      <c r="U16" s="216"/>
      <c r="V16" s="216"/>
      <c r="W16" s="216"/>
      <c r="X16" s="216"/>
      <c r="Y16" s="218"/>
      <c r="Z16" s="216"/>
      <c r="AA16" s="218"/>
      <c r="AB16" s="216"/>
      <c r="AC16" s="218"/>
      <c r="AD16" s="216"/>
      <c r="AE16" s="218"/>
      <c r="AF16" s="216"/>
      <c r="AG16" s="218"/>
      <c r="AH16" s="216"/>
      <c r="AI16" s="218"/>
      <c r="AJ16" s="216"/>
      <c r="AK16" s="218"/>
      <c r="AL16" s="216"/>
      <c r="AM16" s="218"/>
      <c r="AN16" s="216"/>
      <c r="AO16" s="217"/>
      <c r="AP16" s="216"/>
      <c r="AR16" s="51">
        <v>20140219</v>
      </c>
    </row>
    <row r="17" spans="1:44">
      <c r="A17" s="203" t="s">
        <v>65</v>
      </c>
      <c r="B17" s="213"/>
      <c r="C17" s="213"/>
      <c r="D17" s="213"/>
      <c r="E17" s="213"/>
      <c r="F17" s="215"/>
      <c r="G17" s="213"/>
      <c r="H17" s="215"/>
      <c r="I17" s="213"/>
      <c r="J17" s="215"/>
      <c r="K17" s="213"/>
      <c r="L17" s="215"/>
      <c r="M17" s="213"/>
      <c r="N17" s="215"/>
      <c r="O17" s="213"/>
      <c r="P17" s="215"/>
      <c r="Q17" s="213"/>
      <c r="R17" s="215"/>
      <c r="S17" s="213"/>
      <c r="T17" s="214"/>
      <c r="U17" s="213"/>
      <c r="V17" s="213"/>
      <c r="W17" s="213"/>
      <c r="X17" s="213"/>
      <c r="Y17" s="215"/>
      <c r="Z17" s="213"/>
      <c r="AA17" s="215"/>
      <c r="AB17" s="213"/>
      <c r="AC17" s="215"/>
      <c r="AD17" s="213"/>
      <c r="AE17" s="215"/>
      <c r="AF17" s="213"/>
      <c r="AG17" s="215"/>
      <c r="AH17" s="213"/>
      <c r="AI17" s="215"/>
      <c r="AJ17" s="213"/>
      <c r="AK17" s="215"/>
      <c r="AL17" s="213"/>
      <c r="AM17" s="215"/>
      <c r="AN17" s="213"/>
      <c r="AO17" s="214"/>
      <c r="AP17" s="213"/>
      <c r="AR17" s="51">
        <v>20140206</v>
      </c>
    </row>
    <row r="18" spans="1:44">
      <c r="A18" s="203" t="s">
        <v>66</v>
      </c>
      <c r="B18" s="213"/>
      <c r="C18" s="213"/>
      <c r="D18" s="213"/>
      <c r="E18" s="213"/>
      <c r="F18" s="215"/>
      <c r="G18" s="213"/>
      <c r="H18" s="215"/>
      <c r="I18" s="213"/>
      <c r="J18" s="215"/>
      <c r="K18" s="213"/>
      <c r="L18" s="215"/>
      <c r="M18" s="213"/>
      <c r="N18" s="215"/>
      <c r="O18" s="213"/>
      <c r="P18" s="215"/>
      <c r="Q18" s="213"/>
      <c r="R18" s="215"/>
      <c r="S18" s="213"/>
      <c r="T18" s="214"/>
      <c r="U18" s="213"/>
      <c r="V18" s="213"/>
      <c r="W18" s="213"/>
      <c r="X18" s="213"/>
      <c r="Y18" s="215"/>
      <c r="Z18" s="213"/>
      <c r="AA18" s="215"/>
      <c r="AB18" s="213"/>
      <c r="AC18" s="215"/>
      <c r="AD18" s="213"/>
      <c r="AE18" s="215"/>
      <c r="AF18" s="213"/>
      <c r="AG18" s="215"/>
      <c r="AH18" s="213"/>
      <c r="AI18" s="215"/>
      <c r="AJ18" s="213"/>
      <c r="AK18" s="215"/>
      <c r="AL18" s="213"/>
      <c r="AM18" s="215"/>
      <c r="AN18" s="213"/>
      <c r="AO18" s="214"/>
      <c r="AP18" s="213"/>
    </row>
    <row r="19" spans="1:44" ht="15" thickBot="1">
      <c r="A19" s="203" t="s">
        <v>67</v>
      </c>
      <c r="B19" s="219"/>
      <c r="C19" s="219"/>
      <c r="D19" s="219"/>
      <c r="E19" s="219"/>
      <c r="F19" s="221"/>
      <c r="G19" s="219"/>
      <c r="H19" s="221"/>
      <c r="I19" s="219"/>
      <c r="J19" s="221"/>
      <c r="K19" s="219"/>
      <c r="L19" s="221"/>
      <c r="M19" s="219"/>
      <c r="N19" s="221"/>
      <c r="O19" s="219"/>
      <c r="P19" s="221"/>
      <c r="Q19" s="219"/>
      <c r="R19" s="221"/>
      <c r="S19" s="219"/>
      <c r="T19" s="220"/>
      <c r="U19" s="219"/>
      <c r="V19" s="219"/>
      <c r="W19" s="219"/>
      <c r="X19" s="219"/>
      <c r="Y19" s="221"/>
      <c r="Z19" s="219"/>
      <c r="AA19" s="221"/>
      <c r="AB19" s="219"/>
      <c r="AC19" s="221"/>
      <c r="AD19" s="219"/>
      <c r="AE19" s="221"/>
      <c r="AF19" s="219"/>
      <c r="AG19" s="221"/>
      <c r="AH19" s="219"/>
      <c r="AI19" s="221"/>
      <c r="AJ19" s="219"/>
      <c r="AK19" s="221"/>
      <c r="AL19" s="219"/>
      <c r="AM19" s="221"/>
      <c r="AN19" s="219"/>
      <c r="AO19" s="220"/>
      <c r="AP19" s="219"/>
      <c r="AR19" s="51">
        <v>20140225</v>
      </c>
    </row>
    <row r="20" spans="1:44">
      <c r="A20" s="203" t="s">
        <v>68</v>
      </c>
      <c r="B20" s="216"/>
      <c r="C20" s="216"/>
      <c r="D20" s="216"/>
      <c r="E20" s="216"/>
      <c r="F20" s="218"/>
      <c r="G20" s="216"/>
      <c r="H20" s="218"/>
      <c r="I20" s="216"/>
      <c r="J20" s="218"/>
      <c r="K20" s="216"/>
      <c r="L20" s="218"/>
      <c r="M20" s="216"/>
      <c r="N20" s="218"/>
      <c r="O20" s="216"/>
      <c r="P20" s="218"/>
      <c r="Q20" s="216"/>
      <c r="R20" s="218"/>
      <c r="S20" s="216"/>
      <c r="T20" s="217"/>
      <c r="U20" s="216"/>
      <c r="V20" s="216"/>
      <c r="W20" s="216"/>
      <c r="X20" s="216"/>
      <c r="Y20" s="218"/>
      <c r="Z20" s="216"/>
      <c r="AA20" s="218" t="s">
        <v>160</v>
      </c>
      <c r="AB20" s="216" t="s">
        <v>176</v>
      </c>
      <c r="AC20" s="218"/>
      <c r="AD20" s="216"/>
      <c r="AE20" s="218"/>
      <c r="AF20" s="216"/>
      <c r="AG20" s="218"/>
      <c r="AH20" s="216"/>
      <c r="AI20" s="218"/>
      <c r="AJ20" s="216"/>
      <c r="AK20" s="218"/>
      <c r="AL20" s="216"/>
      <c r="AM20" s="218"/>
      <c r="AN20" s="216"/>
      <c r="AO20" s="217"/>
      <c r="AP20" s="216"/>
      <c r="AR20" s="51">
        <v>20140210</v>
      </c>
    </row>
    <row r="21" spans="1:44">
      <c r="A21" s="203" t="s">
        <v>69</v>
      </c>
      <c r="B21" s="213"/>
      <c r="C21" s="213"/>
      <c r="D21" s="213"/>
      <c r="E21" s="213"/>
      <c r="F21" s="215"/>
      <c r="G21" s="213"/>
      <c r="H21" s="215"/>
      <c r="I21" s="213"/>
      <c r="J21" s="215"/>
      <c r="K21" s="213"/>
      <c r="L21" s="215"/>
      <c r="M21" s="213"/>
      <c r="N21" s="215"/>
      <c r="O21" s="213"/>
      <c r="P21" s="215"/>
      <c r="Q21" s="213"/>
      <c r="R21" s="215"/>
      <c r="S21" s="213"/>
      <c r="T21" s="214"/>
      <c r="U21" s="213"/>
      <c r="V21" s="213"/>
      <c r="W21" s="213"/>
      <c r="X21" s="213"/>
      <c r="Y21" s="215"/>
      <c r="Z21" s="213"/>
      <c r="AA21" s="215"/>
      <c r="AB21" s="213"/>
      <c r="AC21" s="215"/>
      <c r="AD21" s="213"/>
      <c r="AE21" s="215"/>
      <c r="AF21" s="213"/>
      <c r="AG21" s="215"/>
      <c r="AH21" s="213"/>
      <c r="AI21" s="215"/>
      <c r="AJ21" s="213"/>
      <c r="AK21" s="215"/>
      <c r="AL21" s="213"/>
      <c r="AM21" s="215"/>
      <c r="AN21" s="213"/>
      <c r="AO21" s="214"/>
      <c r="AP21" s="213"/>
      <c r="AR21" s="51">
        <v>20140214</v>
      </c>
    </row>
    <row r="22" spans="1:44">
      <c r="A22" s="203" t="s">
        <v>70</v>
      </c>
      <c r="B22" s="213"/>
      <c r="C22" s="213"/>
      <c r="D22" s="213"/>
      <c r="E22" s="213"/>
      <c r="F22" s="215"/>
      <c r="G22" s="213"/>
      <c r="H22" s="215"/>
      <c r="I22" s="213"/>
      <c r="J22" s="215"/>
      <c r="K22" s="213"/>
      <c r="L22" s="215"/>
      <c r="M22" s="213"/>
      <c r="N22" s="215"/>
      <c r="O22" s="213"/>
      <c r="P22" s="215"/>
      <c r="Q22" s="213"/>
      <c r="R22" s="215"/>
      <c r="S22" s="213"/>
      <c r="T22" s="214"/>
      <c r="U22" s="213"/>
      <c r="V22" s="213"/>
      <c r="W22" s="213"/>
      <c r="X22" s="213"/>
      <c r="Y22" s="215"/>
      <c r="Z22" s="213"/>
      <c r="AA22" s="215"/>
      <c r="AB22" s="213"/>
      <c r="AC22" s="215"/>
      <c r="AD22" s="213"/>
      <c r="AE22" s="215"/>
      <c r="AF22" s="213"/>
      <c r="AG22" s="215"/>
      <c r="AH22" s="213"/>
      <c r="AI22" s="215"/>
      <c r="AJ22" s="213"/>
      <c r="AK22" s="215"/>
      <c r="AL22" s="213"/>
      <c r="AM22" s="215"/>
      <c r="AN22" s="213"/>
      <c r="AO22" s="214"/>
      <c r="AP22" s="213"/>
      <c r="AR22" s="51">
        <v>20140212</v>
      </c>
    </row>
    <row r="23" spans="1:44" ht="15" thickBot="1">
      <c r="A23" s="203" t="s">
        <v>71</v>
      </c>
      <c r="B23" s="219"/>
      <c r="C23" s="219"/>
      <c r="D23" s="219"/>
      <c r="E23" s="219"/>
      <c r="F23" s="221"/>
      <c r="G23" s="219"/>
      <c r="H23" s="221"/>
      <c r="I23" s="219"/>
      <c r="J23" s="221" t="s">
        <v>158</v>
      </c>
      <c r="K23" s="219" t="s">
        <v>175</v>
      </c>
      <c r="L23" s="221"/>
      <c r="M23" s="219"/>
      <c r="N23" s="221"/>
      <c r="O23" s="219"/>
      <c r="P23" s="221"/>
      <c r="Q23" s="219"/>
      <c r="R23" s="221"/>
      <c r="S23" s="219"/>
      <c r="T23" s="220"/>
      <c r="U23" s="219"/>
      <c r="V23" s="219"/>
      <c r="W23" s="219"/>
      <c r="X23" s="219"/>
      <c r="Y23" s="221"/>
      <c r="Z23" s="219"/>
      <c r="AA23" s="221"/>
      <c r="AB23" s="219"/>
      <c r="AC23" s="221"/>
      <c r="AD23" s="219"/>
      <c r="AE23" s="221"/>
      <c r="AF23" s="219"/>
      <c r="AG23" s="221"/>
      <c r="AH23" s="219"/>
      <c r="AI23" s="221"/>
      <c r="AJ23" s="219"/>
      <c r="AK23" s="221"/>
      <c r="AL23" s="219"/>
      <c r="AM23" s="221"/>
      <c r="AN23" s="219"/>
      <c r="AO23" s="220"/>
      <c r="AP23" s="219"/>
      <c r="AR23" s="51">
        <v>20140218</v>
      </c>
    </row>
    <row r="24" spans="1:44">
      <c r="A24" s="203" t="s">
        <v>72</v>
      </c>
      <c r="B24" s="216"/>
      <c r="C24" s="216"/>
      <c r="D24" s="216"/>
      <c r="E24" s="216"/>
      <c r="F24" s="218"/>
      <c r="G24" s="216"/>
      <c r="H24" s="218"/>
      <c r="I24" s="216"/>
      <c r="J24" s="218"/>
      <c r="K24" s="216"/>
      <c r="L24" s="218"/>
      <c r="M24" s="216"/>
      <c r="N24" s="218"/>
      <c r="O24" s="216"/>
      <c r="P24" s="218"/>
      <c r="Q24" s="216"/>
      <c r="R24" s="218"/>
      <c r="S24" s="216"/>
      <c r="T24" s="217"/>
      <c r="U24" s="216"/>
      <c r="V24" s="216"/>
      <c r="W24" s="216"/>
      <c r="X24" s="216"/>
      <c r="Y24" s="218"/>
      <c r="Z24" s="216"/>
      <c r="AA24" s="218"/>
      <c r="AB24" s="216"/>
      <c r="AC24" s="218"/>
      <c r="AD24" s="216"/>
      <c r="AE24" s="218"/>
      <c r="AF24" s="216"/>
      <c r="AG24" s="218"/>
      <c r="AH24" s="216"/>
      <c r="AI24" s="218"/>
      <c r="AJ24" s="216"/>
      <c r="AK24" s="218"/>
      <c r="AL24" s="216"/>
      <c r="AM24" s="218"/>
      <c r="AN24" s="216"/>
      <c r="AO24" s="217"/>
      <c r="AP24" s="216"/>
    </row>
    <row r="25" spans="1:44">
      <c r="A25" s="203" t="s">
        <v>73</v>
      </c>
      <c r="B25" s="213"/>
      <c r="C25" s="213"/>
      <c r="D25" s="213"/>
      <c r="E25" s="213"/>
      <c r="F25" s="215"/>
      <c r="G25" s="213"/>
      <c r="H25" s="215"/>
      <c r="I25" s="213"/>
      <c r="J25" s="215"/>
      <c r="K25" s="213"/>
      <c r="L25" s="215"/>
      <c r="M25" s="213"/>
      <c r="N25" s="215"/>
      <c r="O25" s="213"/>
      <c r="P25" s="215"/>
      <c r="Q25" s="213"/>
      <c r="R25" s="215"/>
      <c r="S25" s="213"/>
      <c r="T25" s="214"/>
      <c r="U25" s="213"/>
      <c r="V25" s="213"/>
      <c r="W25" s="213"/>
      <c r="X25" s="213"/>
      <c r="Y25" s="215"/>
      <c r="Z25" s="213"/>
      <c r="AA25" s="215"/>
      <c r="AB25" s="213"/>
      <c r="AC25" s="215"/>
      <c r="AD25" s="213"/>
      <c r="AE25" s="215"/>
      <c r="AF25" s="213"/>
      <c r="AG25" s="215"/>
      <c r="AH25" s="213"/>
      <c r="AI25" s="215" t="s">
        <v>142</v>
      </c>
      <c r="AJ25" s="213" t="s">
        <v>174</v>
      </c>
      <c r="AK25" s="215"/>
      <c r="AL25" s="213"/>
      <c r="AM25" s="215"/>
      <c r="AN25" s="213"/>
      <c r="AO25" s="214"/>
      <c r="AP25" s="213"/>
      <c r="AR25" s="51">
        <v>20140224</v>
      </c>
    </row>
    <row r="26" spans="1:44">
      <c r="A26" s="203" t="s">
        <v>74</v>
      </c>
      <c r="B26" s="213"/>
      <c r="C26" s="213"/>
      <c r="D26" s="213"/>
      <c r="E26" s="213"/>
      <c r="F26" s="215"/>
      <c r="G26" s="213"/>
      <c r="H26" s="215"/>
      <c r="I26" s="213"/>
      <c r="J26" s="215"/>
      <c r="K26" s="213"/>
      <c r="L26" s="215"/>
      <c r="M26" s="213"/>
      <c r="N26" s="215"/>
      <c r="O26" s="213"/>
      <c r="P26" s="215"/>
      <c r="Q26" s="213"/>
      <c r="R26" s="215"/>
      <c r="S26" s="213"/>
      <c r="T26" s="214"/>
      <c r="U26" s="213"/>
      <c r="V26" s="213"/>
      <c r="W26" s="213"/>
      <c r="X26" s="213"/>
      <c r="Y26" s="215"/>
      <c r="Z26" s="213"/>
      <c r="AA26" s="215"/>
      <c r="AB26" s="213"/>
      <c r="AC26" s="215"/>
      <c r="AD26" s="213"/>
      <c r="AE26" s="215"/>
      <c r="AF26" s="213"/>
      <c r="AG26" s="215"/>
      <c r="AH26" s="213"/>
      <c r="AI26" s="215"/>
      <c r="AJ26" s="213"/>
      <c r="AK26" s="215"/>
      <c r="AL26" s="213"/>
      <c r="AM26" s="215"/>
      <c r="AN26" s="213"/>
      <c r="AO26" s="214"/>
      <c r="AP26" s="213"/>
      <c r="AR26" s="51">
        <v>20140220</v>
      </c>
    </row>
    <row r="27" spans="1:44" ht="15" thickBot="1">
      <c r="A27" s="203" t="s">
        <v>75</v>
      </c>
      <c r="B27" s="219"/>
      <c r="C27" s="219"/>
      <c r="D27" s="219"/>
      <c r="E27" s="219"/>
      <c r="F27" s="221"/>
      <c r="G27" s="219"/>
      <c r="H27" s="221"/>
      <c r="I27" s="219"/>
      <c r="J27" s="221"/>
      <c r="K27" s="219"/>
      <c r="L27" s="221"/>
      <c r="M27" s="219"/>
      <c r="N27" s="221"/>
      <c r="O27" s="219"/>
      <c r="P27" s="221"/>
      <c r="Q27" s="219"/>
      <c r="R27" s="221"/>
      <c r="S27" s="219"/>
      <c r="T27" s="220"/>
      <c r="U27" s="219"/>
      <c r="V27" s="219"/>
      <c r="W27" s="219"/>
      <c r="X27" s="219"/>
      <c r="Y27" s="221"/>
      <c r="Z27" s="219"/>
      <c r="AA27" s="221"/>
      <c r="AB27" s="219"/>
      <c r="AC27" s="221"/>
      <c r="AD27" s="219"/>
      <c r="AE27" s="221"/>
      <c r="AF27" s="219"/>
      <c r="AG27" s="221"/>
      <c r="AH27" s="219"/>
      <c r="AI27" s="221"/>
      <c r="AJ27" s="219"/>
      <c r="AK27" s="221"/>
      <c r="AL27" s="219"/>
      <c r="AM27" s="221"/>
      <c r="AN27" s="219"/>
      <c r="AO27" s="220"/>
      <c r="AP27" s="219"/>
      <c r="AR27" s="51">
        <v>20140211</v>
      </c>
    </row>
    <row r="28" spans="1:44">
      <c r="A28" s="203" t="s">
        <v>130</v>
      </c>
      <c r="B28" s="216"/>
      <c r="C28" s="216"/>
      <c r="D28" s="216"/>
      <c r="E28" s="216"/>
      <c r="F28" s="218"/>
      <c r="G28" s="216"/>
      <c r="H28" s="218"/>
      <c r="I28" s="216"/>
      <c r="J28" s="218"/>
      <c r="K28" s="216"/>
      <c r="L28" s="218"/>
      <c r="M28" s="216"/>
      <c r="N28" s="218"/>
      <c r="O28" s="216"/>
      <c r="P28" s="218"/>
      <c r="Q28" s="216"/>
      <c r="R28" s="218"/>
      <c r="S28" s="216"/>
      <c r="T28" s="217"/>
      <c r="U28" s="216"/>
      <c r="V28" s="216"/>
      <c r="W28" s="216"/>
      <c r="X28" s="216"/>
      <c r="Y28" s="218"/>
      <c r="Z28" s="216"/>
      <c r="AA28" s="218"/>
      <c r="AB28" s="216"/>
      <c r="AC28" s="218"/>
      <c r="AD28" s="216"/>
      <c r="AE28" s="218"/>
      <c r="AF28" s="216"/>
      <c r="AG28" s="218"/>
      <c r="AH28" s="216"/>
      <c r="AI28" s="218"/>
      <c r="AJ28" s="216"/>
      <c r="AK28" s="218"/>
      <c r="AL28" s="216"/>
      <c r="AM28" s="218"/>
      <c r="AN28" s="216"/>
      <c r="AO28" s="217"/>
      <c r="AP28" s="216"/>
      <c r="AR28" s="51">
        <v>20140220</v>
      </c>
    </row>
    <row r="29" spans="1:44">
      <c r="A29" s="203" t="s">
        <v>76</v>
      </c>
      <c r="B29" s="213"/>
      <c r="C29" s="213"/>
      <c r="D29" s="213"/>
      <c r="E29" s="213"/>
      <c r="F29" s="215"/>
      <c r="G29" s="213"/>
      <c r="H29" s="215"/>
      <c r="I29" s="213"/>
      <c r="J29" s="215"/>
      <c r="K29" s="213"/>
      <c r="L29" s="215"/>
      <c r="M29" s="213"/>
      <c r="N29" s="215"/>
      <c r="O29" s="213"/>
      <c r="P29" s="215"/>
      <c r="Q29" s="213"/>
      <c r="R29" s="215"/>
      <c r="S29" s="213"/>
      <c r="T29" s="214"/>
      <c r="U29" s="213"/>
      <c r="V29" s="213"/>
      <c r="W29" s="213"/>
      <c r="X29" s="213"/>
      <c r="Y29" s="215"/>
      <c r="Z29" s="213"/>
      <c r="AA29" s="215"/>
      <c r="AB29" s="213"/>
      <c r="AC29" s="215"/>
      <c r="AD29" s="213"/>
      <c r="AE29" s="215"/>
      <c r="AF29" s="213"/>
      <c r="AG29" s="215"/>
      <c r="AH29" s="213"/>
      <c r="AI29" s="215"/>
      <c r="AJ29" s="213"/>
      <c r="AK29" s="215"/>
      <c r="AL29" s="213"/>
      <c r="AM29" s="215"/>
      <c r="AN29" s="213"/>
      <c r="AO29" s="214"/>
      <c r="AP29" s="213"/>
      <c r="AR29" s="51">
        <v>20140219</v>
      </c>
    </row>
    <row r="30" spans="1:44">
      <c r="A30" s="203" t="s">
        <v>77</v>
      </c>
      <c r="B30" s="213"/>
      <c r="C30" s="213"/>
      <c r="D30" s="213"/>
      <c r="E30" s="213"/>
      <c r="F30" s="215"/>
      <c r="G30" s="213"/>
      <c r="H30" s="215"/>
      <c r="I30" s="213"/>
      <c r="J30" s="215"/>
      <c r="K30" s="213"/>
      <c r="L30" s="215"/>
      <c r="M30" s="213"/>
      <c r="N30" s="215"/>
      <c r="O30" s="213"/>
      <c r="P30" s="215"/>
      <c r="Q30" s="213"/>
      <c r="R30" s="215"/>
      <c r="S30" s="213"/>
      <c r="T30" s="214"/>
      <c r="U30" s="213"/>
      <c r="V30" s="213"/>
      <c r="W30" s="213"/>
      <c r="X30" s="213"/>
      <c r="Y30" s="215"/>
      <c r="Z30" s="213"/>
      <c r="AA30" s="215"/>
      <c r="AB30" s="213"/>
      <c r="AC30" s="215"/>
      <c r="AD30" s="213"/>
      <c r="AE30" s="215"/>
      <c r="AF30" s="213"/>
      <c r="AG30" s="215"/>
      <c r="AH30" s="213"/>
      <c r="AI30" s="215"/>
      <c r="AJ30" s="213"/>
      <c r="AK30" s="215"/>
      <c r="AL30" s="213"/>
      <c r="AM30" s="215"/>
      <c r="AN30" s="213"/>
      <c r="AO30" s="214"/>
      <c r="AP30" s="213"/>
      <c r="AR30" s="51">
        <v>20140220</v>
      </c>
    </row>
    <row r="31" spans="1:44" ht="15" thickBot="1">
      <c r="A31" s="203" t="s">
        <v>78</v>
      </c>
      <c r="B31" s="219"/>
      <c r="C31" s="219"/>
      <c r="D31" s="219"/>
      <c r="E31" s="219"/>
      <c r="F31" s="221"/>
      <c r="G31" s="219"/>
      <c r="H31" s="221"/>
      <c r="I31" s="219"/>
      <c r="J31" s="221"/>
      <c r="K31" s="219"/>
      <c r="L31" s="221"/>
      <c r="M31" s="219"/>
      <c r="N31" s="221"/>
      <c r="O31" s="219"/>
      <c r="P31" s="221"/>
      <c r="Q31" s="219"/>
      <c r="R31" s="221"/>
      <c r="S31" s="219"/>
      <c r="T31" s="220"/>
      <c r="U31" s="219"/>
      <c r="V31" s="219"/>
      <c r="W31" s="219"/>
      <c r="X31" s="219"/>
      <c r="Y31" s="221"/>
      <c r="Z31" s="219"/>
      <c r="AA31" s="221"/>
      <c r="AB31" s="219"/>
      <c r="AC31" s="221"/>
      <c r="AD31" s="219"/>
      <c r="AE31" s="221"/>
      <c r="AF31" s="219"/>
      <c r="AG31" s="221"/>
      <c r="AH31" s="219"/>
      <c r="AI31" s="221"/>
      <c r="AJ31" s="219"/>
      <c r="AK31" s="221"/>
      <c r="AL31" s="219"/>
      <c r="AM31" s="221"/>
      <c r="AN31" s="219"/>
      <c r="AO31" s="220"/>
      <c r="AP31" s="219"/>
      <c r="AR31" s="51">
        <v>20140206</v>
      </c>
    </row>
    <row r="32" spans="1:44">
      <c r="A32" s="203" t="s">
        <v>79</v>
      </c>
      <c r="B32" s="216"/>
      <c r="C32" s="216"/>
      <c r="D32" s="216"/>
      <c r="E32" s="216"/>
      <c r="F32" s="218"/>
      <c r="G32" s="216"/>
      <c r="H32" s="218"/>
      <c r="I32" s="216"/>
      <c r="J32" s="218"/>
      <c r="K32" s="216"/>
      <c r="L32" s="218"/>
      <c r="M32" s="216"/>
      <c r="N32" s="218"/>
      <c r="O32" s="216"/>
      <c r="P32" s="218"/>
      <c r="Q32" s="216"/>
      <c r="R32" s="218"/>
      <c r="S32" s="216"/>
      <c r="T32" s="217"/>
      <c r="U32" s="216"/>
      <c r="V32" s="216"/>
      <c r="W32" s="216"/>
      <c r="X32" s="216"/>
      <c r="Y32" s="218"/>
      <c r="Z32" s="216"/>
      <c r="AA32" s="218"/>
      <c r="AB32" s="216"/>
      <c r="AC32" s="218"/>
      <c r="AD32" s="216"/>
      <c r="AE32" s="218"/>
      <c r="AF32" s="216"/>
      <c r="AG32" s="218"/>
      <c r="AH32" s="216"/>
      <c r="AI32" s="218"/>
      <c r="AJ32" s="216"/>
      <c r="AK32" s="218"/>
      <c r="AL32" s="216"/>
      <c r="AM32" s="218"/>
      <c r="AN32" s="216"/>
      <c r="AO32" s="217"/>
      <c r="AP32" s="216"/>
      <c r="AR32" s="51">
        <v>20140220</v>
      </c>
    </row>
    <row r="33" spans="1:44">
      <c r="A33" s="203" t="s">
        <v>80</v>
      </c>
      <c r="B33" s="213"/>
      <c r="C33" s="213"/>
      <c r="D33" s="213"/>
      <c r="E33" s="213"/>
      <c r="F33" s="215"/>
      <c r="G33" s="213"/>
      <c r="H33" s="215"/>
      <c r="I33" s="213"/>
      <c r="J33" s="215"/>
      <c r="K33" s="213"/>
      <c r="L33" s="215"/>
      <c r="M33" s="213"/>
      <c r="N33" s="215"/>
      <c r="O33" s="213"/>
      <c r="P33" s="215"/>
      <c r="Q33" s="213"/>
      <c r="R33" s="215"/>
      <c r="S33" s="213"/>
      <c r="T33" s="214"/>
      <c r="U33" s="213"/>
      <c r="V33" s="213"/>
      <c r="W33" s="213"/>
      <c r="X33" s="213"/>
      <c r="Y33" s="215"/>
      <c r="Z33" s="213"/>
      <c r="AA33" s="215"/>
      <c r="AB33" s="213"/>
      <c r="AC33" s="215"/>
      <c r="AD33" s="213"/>
      <c r="AE33" s="215"/>
      <c r="AF33" s="213"/>
      <c r="AG33" s="215"/>
      <c r="AH33" s="213"/>
      <c r="AI33" s="215"/>
      <c r="AJ33" s="213"/>
      <c r="AK33" s="215"/>
      <c r="AL33" s="213"/>
      <c r="AM33" s="215"/>
      <c r="AN33" s="213"/>
      <c r="AO33" s="214"/>
      <c r="AP33" s="213"/>
      <c r="AR33" s="51">
        <v>20140219</v>
      </c>
    </row>
    <row r="34" spans="1:44">
      <c r="A34" s="203" t="s">
        <v>81</v>
      </c>
      <c r="B34" s="213"/>
      <c r="C34" s="213"/>
      <c r="D34" s="213"/>
      <c r="E34" s="213"/>
      <c r="F34" s="215"/>
      <c r="G34" s="213"/>
      <c r="H34" s="215"/>
      <c r="I34" s="213"/>
      <c r="J34" s="215"/>
      <c r="K34" s="213"/>
      <c r="L34" s="215"/>
      <c r="M34" s="213"/>
      <c r="N34" s="215"/>
      <c r="O34" s="213"/>
      <c r="P34" s="215"/>
      <c r="Q34" s="213"/>
      <c r="R34" s="215"/>
      <c r="S34" s="213"/>
      <c r="T34" s="214"/>
      <c r="U34" s="213"/>
      <c r="V34" s="213"/>
      <c r="W34" s="213"/>
      <c r="X34" s="213"/>
      <c r="Y34" s="215"/>
      <c r="Z34" s="213"/>
      <c r="AA34" s="215"/>
      <c r="AB34" s="213"/>
      <c r="AC34" s="215"/>
      <c r="AD34" s="213"/>
      <c r="AE34" s="215"/>
      <c r="AF34" s="213"/>
      <c r="AG34" s="215"/>
      <c r="AH34" s="213"/>
      <c r="AI34" s="215"/>
      <c r="AJ34" s="213"/>
      <c r="AK34" s="215"/>
      <c r="AL34" s="213"/>
      <c r="AM34" s="215"/>
      <c r="AN34" s="213"/>
      <c r="AO34" s="214"/>
      <c r="AP34" s="213"/>
      <c r="AR34" s="51">
        <v>20140208</v>
      </c>
    </row>
    <row r="35" spans="1:44" ht="15" thickBot="1">
      <c r="A35" s="203" t="s">
        <v>82</v>
      </c>
      <c r="B35" s="219"/>
      <c r="C35" s="219"/>
      <c r="D35" s="219"/>
      <c r="E35" s="219"/>
      <c r="F35" s="221"/>
      <c r="G35" s="219"/>
      <c r="H35" s="221"/>
      <c r="I35" s="219"/>
      <c r="J35" s="221"/>
      <c r="K35" s="219"/>
      <c r="L35" s="221"/>
      <c r="M35" s="219"/>
      <c r="N35" s="221"/>
      <c r="O35" s="219"/>
      <c r="P35" s="221"/>
      <c r="Q35" s="219"/>
      <c r="R35" s="221"/>
      <c r="S35" s="219"/>
      <c r="T35" s="220"/>
      <c r="U35" s="219"/>
      <c r="V35" s="219"/>
      <c r="W35" s="219"/>
      <c r="X35" s="219"/>
      <c r="Y35" s="221"/>
      <c r="Z35" s="219"/>
      <c r="AA35" s="221"/>
      <c r="AB35" s="219"/>
      <c r="AC35" s="221"/>
      <c r="AD35" s="219"/>
      <c r="AE35" s="221"/>
      <c r="AF35" s="219"/>
      <c r="AG35" s="221"/>
      <c r="AH35" s="219"/>
      <c r="AI35" s="221"/>
      <c r="AJ35" s="219"/>
      <c r="AK35" s="221"/>
      <c r="AL35" s="219"/>
      <c r="AM35" s="221"/>
      <c r="AN35" s="219"/>
      <c r="AO35" s="220"/>
      <c r="AP35" s="219"/>
      <c r="AR35" s="51">
        <v>20140214</v>
      </c>
    </row>
    <row r="36" spans="1:44">
      <c r="A36" s="203" t="s">
        <v>83</v>
      </c>
      <c r="B36" s="216"/>
      <c r="C36" s="216"/>
      <c r="D36" s="216"/>
      <c r="E36" s="216"/>
      <c r="F36" s="218"/>
      <c r="G36" s="216"/>
      <c r="H36" s="218"/>
      <c r="I36" s="216"/>
      <c r="J36" s="218"/>
      <c r="K36" s="216"/>
      <c r="L36" s="218"/>
      <c r="M36" s="216"/>
      <c r="N36" s="218"/>
      <c r="O36" s="216"/>
      <c r="P36" s="218"/>
      <c r="Q36" s="216"/>
      <c r="R36" s="218"/>
      <c r="S36" s="216"/>
      <c r="T36" s="217"/>
      <c r="U36" s="216"/>
      <c r="V36" s="216"/>
      <c r="W36" s="216"/>
      <c r="X36" s="216"/>
      <c r="Y36" s="218"/>
      <c r="Z36" s="216"/>
      <c r="AA36" s="218"/>
      <c r="AB36" s="216"/>
      <c r="AC36" s="218"/>
      <c r="AD36" s="216"/>
      <c r="AE36" s="218"/>
      <c r="AF36" s="216"/>
      <c r="AG36" s="218"/>
      <c r="AH36" s="216"/>
      <c r="AI36" s="218"/>
      <c r="AJ36" s="216"/>
      <c r="AK36" s="218"/>
      <c r="AL36" s="216"/>
      <c r="AM36" s="218"/>
      <c r="AN36" s="216"/>
      <c r="AO36" s="217"/>
      <c r="AP36" s="216"/>
      <c r="AR36" s="51">
        <v>20140210</v>
      </c>
    </row>
    <row r="37" spans="1:44">
      <c r="A37" s="203" t="s">
        <v>84</v>
      </c>
      <c r="B37" s="213"/>
      <c r="C37" s="213"/>
      <c r="D37" s="213"/>
      <c r="E37" s="213"/>
      <c r="F37" s="215"/>
      <c r="G37" s="213"/>
      <c r="H37" s="215"/>
      <c r="I37" s="213"/>
      <c r="J37" s="215"/>
      <c r="K37" s="213"/>
      <c r="L37" s="215"/>
      <c r="M37" s="213"/>
      <c r="N37" s="215"/>
      <c r="O37" s="213"/>
      <c r="P37" s="215"/>
      <c r="Q37" s="213"/>
      <c r="R37" s="215"/>
      <c r="S37" s="213"/>
      <c r="T37" s="214"/>
      <c r="U37" s="213"/>
      <c r="V37" s="213"/>
      <c r="W37" s="213"/>
      <c r="X37" s="213"/>
      <c r="Y37" s="215"/>
      <c r="Z37" s="213"/>
      <c r="AA37" s="215"/>
      <c r="AB37" s="213"/>
      <c r="AC37" s="215"/>
      <c r="AD37" s="213"/>
      <c r="AE37" s="215"/>
      <c r="AF37" s="213"/>
      <c r="AG37" s="215"/>
      <c r="AH37" s="213"/>
      <c r="AI37" s="215"/>
      <c r="AJ37" s="213"/>
      <c r="AK37" s="215"/>
      <c r="AL37" s="213"/>
      <c r="AM37" s="215"/>
      <c r="AN37" s="213"/>
      <c r="AO37" s="214"/>
      <c r="AP37" s="213"/>
      <c r="AR37" s="51">
        <v>20140219</v>
      </c>
    </row>
    <row r="38" spans="1:44">
      <c r="A38" s="203" t="s">
        <v>85</v>
      </c>
      <c r="B38" s="213"/>
      <c r="C38" s="213"/>
      <c r="D38" s="213"/>
      <c r="E38" s="213"/>
      <c r="F38" s="215"/>
      <c r="G38" s="213"/>
      <c r="H38" s="215"/>
      <c r="I38" s="213"/>
      <c r="J38" s="215"/>
      <c r="K38" s="213"/>
      <c r="L38" s="215"/>
      <c r="M38" s="213"/>
      <c r="N38" s="215"/>
      <c r="O38" s="213"/>
      <c r="P38" s="215"/>
      <c r="Q38" s="213"/>
      <c r="R38" s="215"/>
      <c r="S38" s="213"/>
      <c r="T38" s="214"/>
      <c r="U38" s="213"/>
      <c r="V38" s="213"/>
      <c r="W38" s="213"/>
      <c r="X38" s="213"/>
      <c r="Y38" s="215"/>
      <c r="Z38" s="213"/>
      <c r="AA38" s="215"/>
      <c r="AB38" s="213"/>
      <c r="AC38" s="215"/>
      <c r="AD38" s="213"/>
      <c r="AE38" s="215"/>
      <c r="AF38" s="213"/>
      <c r="AG38" s="215"/>
      <c r="AH38" s="213"/>
      <c r="AI38" s="215"/>
      <c r="AJ38" s="213"/>
      <c r="AK38" s="215"/>
      <c r="AL38" s="213"/>
      <c r="AM38" s="215"/>
      <c r="AN38" s="213"/>
      <c r="AO38" s="214"/>
      <c r="AP38" s="213"/>
      <c r="AR38" s="51">
        <v>20140219</v>
      </c>
    </row>
    <row r="39" spans="1:44" ht="15" thickBot="1">
      <c r="A39" s="203" t="s">
        <v>86</v>
      </c>
      <c r="B39" s="219"/>
      <c r="C39" s="219"/>
      <c r="D39" s="219"/>
      <c r="E39" s="219"/>
      <c r="F39" s="221"/>
      <c r="G39" s="219"/>
      <c r="H39" s="221"/>
      <c r="I39" s="219"/>
      <c r="J39" s="221"/>
      <c r="K39" s="219"/>
      <c r="L39" s="221"/>
      <c r="M39" s="219"/>
      <c r="N39" s="221"/>
      <c r="O39" s="219"/>
      <c r="P39" s="221"/>
      <c r="Q39" s="219"/>
      <c r="R39" s="221"/>
      <c r="S39" s="219"/>
      <c r="T39" s="220"/>
      <c r="U39" s="219"/>
      <c r="V39" s="219"/>
      <c r="W39" s="219"/>
      <c r="X39" s="219"/>
      <c r="Y39" s="221"/>
      <c r="Z39" s="219"/>
      <c r="AA39" s="221"/>
      <c r="AB39" s="219"/>
      <c r="AC39" s="221"/>
      <c r="AD39" s="219"/>
      <c r="AE39" s="221"/>
      <c r="AF39" s="219"/>
      <c r="AG39" s="221"/>
      <c r="AH39" s="219"/>
      <c r="AI39" s="221"/>
      <c r="AJ39" s="219"/>
      <c r="AK39" s="221"/>
      <c r="AL39" s="219"/>
      <c r="AM39" s="221"/>
      <c r="AN39" s="219"/>
      <c r="AO39" s="220"/>
      <c r="AP39" s="219"/>
      <c r="AR39" s="51">
        <v>20140218</v>
      </c>
    </row>
    <row r="40" spans="1:44">
      <c r="A40" s="203" t="s">
        <v>87</v>
      </c>
      <c r="B40" s="216"/>
      <c r="C40" s="216"/>
      <c r="D40" s="216"/>
      <c r="E40" s="216"/>
      <c r="F40" s="218"/>
      <c r="G40" s="216"/>
      <c r="H40" s="218"/>
      <c r="I40" s="216"/>
      <c r="J40" s="218"/>
      <c r="K40" s="216"/>
      <c r="L40" s="218"/>
      <c r="M40" s="216"/>
      <c r="N40" s="218"/>
      <c r="O40" s="216"/>
      <c r="P40" s="218"/>
      <c r="Q40" s="216"/>
      <c r="R40" s="218"/>
      <c r="S40" s="216"/>
      <c r="T40" s="217"/>
      <c r="U40" s="216"/>
      <c r="V40" s="216"/>
      <c r="W40" s="216"/>
      <c r="X40" s="216"/>
      <c r="Y40" s="218"/>
      <c r="Z40" s="216"/>
      <c r="AA40" s="218"/>
      <c r="AB40" s="216"/>
      <c r="AC40" s="218"/>
      <c r="AD40" s="216"/>
      <c r="AE40" s="218"/>
      <c r="AF40" s="216"/>
      <c r="AG40" s="218"/>
      <c r="AH40" s="216"/>
      <c r="AI40" s="218"/>
      <c r="AJ40" s="216"/>
      <c r="AK40" s="218"/>
      <c r="AL40" s="216"/>
      <c r="AM40" s="218"/>
      <c r="AN40" s="216"/>
      <c r="AO40" s="217"/>
      <c r="AP40" s="216"/>
      <c r="AR40" s="51">
        <v>20140227</v>
      </c>
    </row>
    <row r="41" spans="1:44">
      <c r="A41" s="203" t="s">
        <v>157</v>
      </c>
      <c r="B41" s="213"/>
      <c r="C41" s="213"/>
      <c r="D41" s="213"/>
      <c r="E41" s="213"/>
      <c r="F41" s="215"/>
      <c r="G41" s="213"/>
      <c r="H41" s="215"/>
      <c r="I41" s="213"/>
      <c r="J41" s="215"/>
      <c r="K41" s="213"/>
      <c r="L41" s="215"/>
      <c r="M41" s="213"/>
      <c r="N41" s="215"/>
      <c r="O41" s="213"/>
      <c r="P41" s="215"/>
      <c r="Q41" s="213"/>
      <c r="R41" s="215"/>
      <c r="S41" s="213"/>
      <c r="T41" s="214"/>
      <c r="U41" s="213"/>
      <c r="V41" s="213"/>
      <c r="W41" s="213"/>
      <c r="X41" s="213"/>
      <c r="Y41" s="215"/>
      <c r="Z41" s="213"/>
      <c r="AA41" s="215"/>
      <c r="AB41" s="213"/>
      <c r="AC41" s="215"/>
      <c r="AD41" s="213"/>
      <c r="AE41" s="215"/>
      <c r="AF41" s="213"/>
      <c r="AG41" s="215"/>
      <c r="AH41" s="213"/>
      <c r="AI41" s="215"/>
      <c r="AJ41" s="213"/>
      <c r="AK41" s="215"/>
      <c r="AL41" s="213"/>
      <c r="AM41" s="215"/>
      <c r="AN41" s="213"/>
      <c r="AO41" s="214"/>
      <c r="AP41" s="213"/>
      <c r="AR41" s="51">
        <v>20140217</v>
      </c>
    </row>
    <row r="42" spans="1:44">
      <c r="A42" s="203" t="s">
        <v>89</v>
      </c>
      <c r="B42" s="213" t="s">
        <v>160</v>
      </c>
      <c r="C42" s="213" t="s">
        <v>173</v>
      </c>
      <c r="D42" s="213" t="s">
        <v>160</v>
      </c>
      <c r="E42" s="213" t="s">
        <v>173</v>
      </c>
      <c r="F42" s="215"/>
      <c r="G42" s="213"/>
      <c r="H42" s="215"/>
      <c r="I42" s="213"/>
      <c r="J42" s="215"/>
      <c r="K42" s="213"/>
      <c r="L42" s="215"/>
      <c r="M42" s="213"/>
      <c r="N42" s="215"/>
      <c r="O42" s="213"/>
      <c r="P42" s="215"/>
      <c r="Q42" s="213"/>
      <c r="R42" s="215"/>
      <c r="S42" s="213"/>
      <c r="T42" s="214"/>
      <c r="U42" s="213"/>
      <c r="V42" s="213"/>
      <c r="W42" s="213"/>
      <c r="X42" s="213"/>
      <c r="Y42" s="215"/>
      <c r="Z42" s="213"/>
      <c r="AA42" s="215" t="s">
        <v>160</v>
      </c>
      <c r="AB42" s="213" t="s">
        <v>173</v>
      </c>
      <c r="AC42" s="215"/>
      <c r="AD42" s="213"/>
      <c r="AE42" s="215"/>
      <c r="AF42" s="213"/>
      <c r="AG42" s="215"/>
      <c r="AH42" s="213"/>
      <c r="AI42" s="215"/>
      <c r="AJ42" s="213"/>
      <c r="AK42" s="215" t="s">
        <v>160</v>
      </c>
      <c r="AL42" s="213" t="s">
        <v>173</v>
      </c>
      <c r="AM42" s="215"/>
      <c r="AN42" s="213"/>
      <c r="AO42" s="214"/>
      <c r="AP42" s="213"/>
      <c r="AR42" s="51">
        <v>20140211</v>
      </c>
    </row>
    <row r="43" spans="1:44" ht="15" thickBot="1">
      <c r="A43" s="203" t="s">
        <v>90</v>
      </c>
      <c r="B43" s="219"/>
      <c r="C43" s="219"/>
      <c r="D43" s="219"/>
      <c r="E43" s="219"/>
      <c r="F43" s="221"/>
      <c r="G43" s="219"/>
      <c r="H43" s="221"/>
      <c r="I43" s="219"/>
      <c r="J43" s="221"/>
      <c r="K43" s="219"/>
      <c r="L43" s="221"/>
      <c r="M43" s="219"/>
      <c r="N43" s="221"/>
      <c r="O43" s="219"/>
      <c r="P43" s="221"/>
      <c r="Q43" s="219"/>
      <c r="R43" s="221"/>
      <c r="S43" s="219"/>
      <c r="T43" s="220"/>
      <c r="U43" s="219"/>
      <c r="V43" s="219"/>
      <c r="W43" s="219"/>
      <c r="X43" s="219"/>
      <c r="Y43" s="221"/>
      <c r="Z43" s="219"/>
      <c r="AA43" s="221"/>
      <c r="AB43" s="219"/>
      <c r="AC43" s="221"/>
      <c r="AD43" s="219"/>
      <c r="AE43" s="221"/>
      <c r="AF43" s="219"/>
      <c r="AG43" s="221"/>
      <c r="AH43" s="219"/>
      <c r="AI43" s="221"/>
      <c r="AJ43" s="219"/>
      <c r="AK43" s="221"/>
      <c r="AL43" s="219"/>
      <c r="AM43" s="221"/>
      <c r="AN43" s="219"/>
      <c r="AO43" s="220"/>
      <c r="AP43" s="219"/>
      <c r="AR43" s="51">
        <v>20140214</v>
      </c>
    </row>
    <row r="44" spans="1:44">
      <c r="A44" s="203" t="s">
        <v>91</v>
      </c>
      <c r="B44" s="216"/>
      <c r="C44" s="216"/>
      <c r="D44" s="216"/>
      <c r="E44" s="216"/>
      <c r="F44" s="218"/>
      <c r="G44" s="216"/>
      <c r="H44" s="218"/>
      <c r="I44" s="216"/>
      <c r="J44" s="218"/>
      <c r="K44" s="216"/>
      <c r="L44" s="218"/>
      <c r="M44" s="216"/>
      <c r="N44" s="218"/>
      <c r="O44" s="216"/>
      <c r="P44" s="218"/>
      <c r="Q44" s="216"/>
      <c r="R44" s="218"/>
      <c r="S44" s="216"/>
      <c r="T44" s="217"/>
      <c r="U44" s="216"/>
      <c r="V44" s="216"/>
      <c r="W44" s="216"/>
      <c r="X44" s="216"/>
      <c r="Y44" s="218"/>
      <c r="Z44" s="216"/>
      <c r="AA44" s="218"/>
      <c r="AB44" s="216"/>
      <c r="AC44" s="218"/>
      <c r="AD44" s="216"/>
      <c r="AE44" s="218"/>
      <c r="AF44" s="216"/>
      <c r="AG44" s="218"/>
      <c r="AH44" s="216"/>
      <c r="AI44" s="218"/>
      <c r="AJ44" s="216"/>
      <c r="AK44" s="218"/>
      <c r="AL44" s="216"/>
      <c r="AM44" s="218"/>
      <c r="AN44" s="216"/>
      <c r="AO44" s="217"/>
      <c r="AP44" s="216"/>
      <c r="AR44" s="51">
        <v>20140220</v>
      </c>
    </row>
    <row r="45" spans="1:44">
      <c r="A45" s="203" t="s">
        <v>92</v>
      </c>
      <c r="B45" s="213"/>
      <c r="C45" s="213"/>
      <c r="D45" s="213"/>
      <c r="E45" s="213"/>
      <c r="F45" s="215"/>
      <c r="G45" s="213"/>
      <c r="H45" s="215" t="s">
        <v>141</v>
      </c>
      <c r="I45" s="213" t="s">
        <v>172</v>
      </c>
      <c r="J45" s="215"/>
      <c r="K45" s="213"/>
      <c r="L45" s="215"/>
      <c r="M45" s="213"/>
      <c r="N45" s="215"/>
      <c r="O45" s="213"/>
      <c r="P45" s="215"/>
      <c r="Q45" s="213"/>
      <c r="R45" s="215"/>
      <c r="S45" s="213"/>
      <c r="T45" s="214"/>
      <c r="U45" s="213"/>
      <c r="V45" s="213"/>
      <c r="W45" s="213"/>
      <c r="X45" s="213"/>
      <c r="Y45" s="215"/>
      <c r="Z45" s="213"/>
      <c r="AA45" s="215"/>
      <c r="AB45" s="213"/>
      <c r="AC45" s="215"/>
      <c r="AD45" s="213"/>
      <c r="AE45" s="215" t="s">
        <v>158</v>
      </c>
      <c r="AF45" s="213" t="s">
        <v>171</v>
      </c>
      <c r="AG45" s="215"/>
      <c r="AH45" s="213"/>
      <c r="AI45" s="215"/>
      <c r="AJ45" s="213"/>
      <c r="AK45" s="215"/>
      <c r="AL45" s="213"/>
      <c r="AM45" s="215"/>
      <c r="AN45" s="213"/>
      <c r="AO45" s="214"/>
      <c r="AP45" s="213"/>
      <c r="AR45" s="51">
        <v>20140211</v>
      </c>
    </row>
    <row r="46" spans="1:44">
      <c r="A46" s="203" t="s">
        <v>93</v>
      </c>
      <c r="B46" s="213"/>
      <c r="C46" s="213"/>
      <c r="D46" s="213"/>
      <c r="E46" s="213"/>
      <c r="F46" s="215"/>
      <c r="G46" s="213"/>
      <c r="H46" s="215"/>
      <c r="I46" s="213"/>
      <c r="J46" s="215"/>
      <c r="K46" s="213"/>
      <c r="L46" s="215"/>
      <c r="M46" s="213"/>
      <c r="N46" s="215"/>
      <c r="O46" s="213"/>
      <c r="P46" s="215"/>
      <c r="Q46" s="213"/>
      <c r="R46" s="215"/>
      <c r="S46" s="213"/>
      <c r="T46" s="214"/>
      <c r="U46" s="213"/>
      <c r="V46" s="213"/>
      <c r="W46" s="213"/>
      <c r="X46" s="213"/>
      <c r="Y46" s="215"/>
      <c r="Z46" s="213"/>
      <c r="AA46" s="215"/>
      <c r="AB46" s="213"/>
      <c r="AC46" s="215"/>
      <c r="AD46" s="213"/>
      <c r="AE46" s="215"/>
      <c r="AF46" s="213"/>
      <c r="AG46" s="215"/>
      <c r="AH46" s="213"/>
      <c r="AI46" s="215"/>
      <c r="AJ46" s="213"/>
      <c r="AK46" s="215"/>
      <c r="AL46" s="213"/>
      <c r="AM46" s="215"/>
      <c r="AN46" s="213"/>
      <c r="AO46" s="214"/>
      <c r="AP46" s="213"/>
      <c r="AR46" s="51">
        <v>20140217</v>
      </c>
    </row>
    <row r="47" spans="1:44" ht="15" thickBot="1">
      <c r="A47" s="203" t="s">
        <v>94</v>
      </c>
      <c r="B47" s="219"/>
      <c r="C47" s="219"/>
      <c r="D47" s="219"/>
      <c r="E47" s="219"/>
      <c r="F47" s="221"/>
      <c r="G47" s="219"/>
      <c r="H47" s="221"/>
      <c r="I47" s="219"/>
      <c r="J47" s="221"/>
      <c r="K47" s="219"/>
      <c r="L47" s="221"/>
      <c r="M47" s="219"/>
      <c r="N47" s="221"/>
      <c r="O47" s="219"/>
      <c r="P47" s="221"/>
      <c r="Q47" s="219"/>
      <c r="R47" s="221"/>
      <c r="S47" s="219"/>
      <c r="T47" s="220"/>
      <c r="U47" s="219"/>
      <c r="V47" s="219"/>
      <c r="W47" s="219"/>
      <c r="X47" s="219"/>
      <c r="Y47" s="221"/>
      <c r="Z47" s="219"/>
      <c r="AA47" s="221"/>
      <c r="AB47" s="219"/>
      <c r="AC47" s="221"/>
      <c r="AD47" s="219"/>
      <c r="AE47" s="221"/>
      <c r="AF47" s="219"/>
      <c r="AG47" s="221"/>
      <c r="AH47" s="219"/>
      <c r="AI47" s="221"/>
      <c r="AJ47" s="219"/>
      <c r="AK47" s="221"/>
      <c r="AL47" s="219"/>
      <c r="AM47" s="221"/>
      <c r="AN47" s="219"/>
      <c r="AO47" s="220"/>
      <c r="AP47" s="219"/>
      <c r="AR47" s="51">
        <v>20140213</v>
      </c>
    </row>
    <row r="48" spans="1:44">
      <c r="A48" s="203" t="s">
        <v>156</v>
      </c>
      <c r="B48" s="216"/>
      <c r="C48" s="216"/>
      <c r="D48" s="216"/>
      <c r="E48" s="216"/>
      <c r="F48" s="218"/>
      <c r="G48" s="216"/>
      <c r="H48" s="218"/>
      <c r="I48" s="216"/>
      <c r="J48" s="218"/>
      <c r="K48" s="216"/>
      <c r="L48" s="218"/>
      <c r="M48" s="216"/>
      <c r="N48" s="218"/>
      <c r="O48" s="216"/>
      <c r="P48" s="218"/>
      <c r="Q48" s="216"/>
      <c r="R48" s="218"/>
      <c r="S48" s="216"/>
      <c r="T48" s="217"/>
      <c r="U48" s="216"/>
      <c r="V48" s="216"/>
      <c r="W48" s="216"/>
      <c r="X48" s="216"/>
      <c r="Y48" s="218"/>
      <c r="Z48" s="216"/>
      <c r="AA48" s="218"/>
      <c r="AB48" s="216"/>
      <c r="AC48" s="218"/>
      <c r="AD48" s="216"/>
      <c r="AE48" s="218"/>
      <c r="AF48" s="216"/>
      <c r="AG48" s="218"/>
      <c r="AH48" s="216"/>
      <c r="AI48" s="218"/>
      <c r="AJ48" s="216"/>
      <c r="AK48" s="218"/>
      <c r="AL48" s="216"/>
      <c r="AM48" s="218"/>
      <c r="AN48" s="216"/>
      <c r="AO48" s="217"/>
      <c r="AP48" s="216"/>
      <c r="AR48" s="51">
        <v>20140220</v>
      </c>
    </row>
    <row r="49" spans="1:44">
      <c r="A49" s="203" t="s">
        <v>96</v>
      </c>
      <c r="B49" s="213"/>
      <c r="C49" s="213"/>
      <c r="D49" s="213"/>
      <c r="E49" s="213"/>
      <c r="F49" s="215"/>
      <c r="G49" s="213"/>
      <c r="H49" s="215"/>
      <c r="I49" s="213"/>
      <c r="J49" s="215"/>
      <c r="K49" s="213"/>
      <c r="L49" s="215"/>
      <c r="M49" s="213"/>
      <c r="N49" s="215"/>
      <c r="O49" s="213"/>
      <c r="P49" s="215"/>
      <c r="Q49" s="213"/>
      <c r="R49" s="215"/>
      <c r="S49" s="213"/>
      <c r="T49" s="214"/>
      <c r="U49" s="213"/>
      <c r="V49" s="213"/>
      <c r="W49" s="213"/>
      <c r="X49" s="213"/>
      <c r="Y49" s="215"/>
      <c r="Z49" s="213"/>
      <c r="AA49" s="215"/>
      <c r="AB49" s="213"/>
      <c r="AC49" s="215"/>
      <c r="AD49" s="213"/>
      <c r="AE49" s="215"/>
      <c r="AF49" s="213"/>
      <c r="AG49" s="215"/>
      <c r="AH49" s="213"/>
      <c r="AI49" s="215"/>
      <c r="AJ49" s="213"/>
      <c r="AK49" s="215"/>
      <c r="AL49" s="213"/>
      <c r="AM49" s="215"/>
      <c r="AN49" s="213"/>
      <c r="AO49" s="214"/>
      <c r="AP49" s="213"/>
      <c r="AR49" s="51">
        <v>20140211</v>
      </c>
    </row>
    <row r="50" spans="1:44">
      <c r="A50" s="203" t="s">
        <v>97</v>
      </c>
      <c r="B50" s="213"/>
      <c r="C50" s="213"/>
      <c r="D50" s="213"/>
      <c r="E50" s="213"/>
      <c r="F50" s="215"/>
      <c r="G50" s="213"/>
      <c r="H50" s="215"/>
      <c r="I50" s="213"/>
      <c r="J50" s="215"/>
      <c r="K50" s="213"/>
      <c r="L50" s="215"/>
      <c r="M50" s="213"/>
      <c r="N50" s="215"/>
      <c r="O50" s="213"/>
      <c r="P50" s="215"/>
      <c r="Q50" s="213"/>
      <c r="R50" s="215"/>
      <c r="S50" s="213"/>
      <c r="T50" s="214"/>
      <c r="U50" s="213"/>
      <c r="V50" s="213"/>
      <c r="W50" s="213"/>
      <c r="X50" s="213"/>
      <c r="Y50" s="215"/>
      <c r="Z50" s="213"/>
      <c r="AA50" s="215"/>
      <c r="AB50" s="213"/>
      <c r="AC50" s="215"/>
      <c r="AD50" s="213"/>
      <c r="AE50" s="215"/>
      <c r="AF50" s="213"/>
      <c r="AG50" s="215"/>
      <c r="AH50" s="213"/>
      <c r="AI50" s="215"/>
      <c r="AJ50" s="213"/>
      <c r="AK50" s="215"/>
      <c r="AL50" s="213"/>
      <c r="AM50" s="215"/>
      <c r="AN50" s="213"/>
      <c r="AO50" s="214"/>
      <c r="AP50" s="213"/>
      <c r="AR50" s="51">
        <v>20140217</v>
      </c>
    </row>
    <row r="51" spans="1:44" ht="15" thickBot="1">
      <c r="A51" s="203" t="s">
        <v>98</v>
      </c>
      <c r="B51" s="219"/>
      <c r="C51" s="219"/>
      <c r="D51" s="219"/>
      <c r="E51" s="219"/>
      <c r="F51" s="221"/>
      <c r="G51" s="219"/>
      <c r="H51" s="221"/>
      <c r="I51" s="219"/>
      <c r="J51" s="221"/>
      <c r="K51" s="219"/>
      <c r="L51" s="221"/>
      <c r="M51" s="219"/>
      <c r="N51" s="221"/>
      <c r="O51" s="219"/>
      <c r="P51" s="221"/>
      <c r="Q51" s="219"/>
      <c r="R51" s="221"/>
      <c r="S51" s="219"/>
      <c r="T51" s="220"/>
      <c r="U51" s="219"/>
      <c r="V51" s="219"/>
      <c r="W51" s="219"/>
      <c r="X51" s="219"/>
      <c r="Y51" s="221"/>
      <c r="Z51" s="219"/>
      <c r="AA51" s="221"/>
      <c r="AB51" s="219"/>
      <c r="AC51" s="221"/>
      <c r="AD51" s="219"/>
      <c r="AE51" s="221"/>
      <c r="AF51" s="219"/>
      <c r="AG51" s="221"/>
      <c r="AH51" s="219"/>
      <c r="AI51" s="221"/>
      <c r="AJ51" s="219"/>
      <c r="AK51" s="221"/>
      <c r="AL51" s="219"/>
      <c r="AM51" s="221"/>
      <c r="AN51" s="219"/>
      <c r="AO51" s="220"/>
      <c r="AP51" s="219"/>
      <c r="AR51" s="51">
        <v>20140219</v>
      </c>
    </row>
    <row r="52" spans="1:44">
      <c r="A52" s="203" t="s">
        <v>99</v>
      </c>
      <c r="B52" s="216"/>
      <c r="C52" s="216"/>
      <c r="D52" s="216"/>
      <c r="E52" s="216"/>
      <c r="F52" s="218"/>
      <c r="G52" s="216"/>
      <c r="H52" s="218"/>
      <c r="I52" s="216"/>
      <c r="J52" s="218"/>
      <c r="K52" s="216"/>
      <c r="L52" s="218"/>
      <c r="M52" s="216"/>
      <c r="N52" s="218" t="s">
        <v>142</v>
      </c>
      <c r="O52" s="216" t="s">
        <v>170</v>
      </c>
      <c r="P52" s="218"/>
      <c r="Q52" s="216"/>
      <c r="R52" s="218"/>
      <c r="S52" s="216"/>
      <c r="T52" s="217"/>
      <c r="U52" s="216"/>
      <c r="V52" s="216"/>
      <c r="W52" s="216"/>
      <c r="X52" s="216"/>
      <c r="Y52" s="218"/>
      <c r="Z52" s="216"/>
      <c r="AA52" s="218"/>
      <c r="AB52" s="216"/>
      <c r="AC52" s="218"/>
      <c r="AD52" s="216"/>
      <c r="AE52" s="218"/>
      <c r="AF52" s="216"/>
      <c r="AG52" s="218"/>
      <c r="AH52" s="216"/>
      <c r="AI52" s="218"/>
      <c r="AJ52" s="216"/>
      <c r="AK52" s="218"/>
      <c r="AL52" s="216"/>
      <c r="AM52" s="218"/>
      <c r="AN52" s="216"/>
      <c r="AO52" s="217"/>
      <c r="AP52" s="216"/>
      <c r="AR52" s="51">
        <v>20140219</v>
      </c>
    </row>
    <row r="53" spans="1:44">
      <c r="A53" s="203" t="s">
        <v>100</v>
      </c>
      <c r="B53" s="213"/>
      <c r="C53" s="213"/>
      <c r="D53" s="213"/>
      <c r="E53" s="213"/>
      <c r="F53" s="215"/>
      <c r="G53" s="213"/>
      <c r="H53" s="215"/>
      <c r="I53" s="213"/>
      <c r="J53" s="215"/>
      <c r="K53" s="213"/>
      <c r="L53" s="215"/>
      <c r="M53" s="213"/>
      <c r="N53" s="215"/>
      <c r="O53" s="213"/>
      <c r="P53" s="215"/>
      <c r="Q53" s="213"/>
      <c r="R53" s="215"/>
      <c r="S53" s="213"/>
      <c r="T53" s="214"/>
      <c r="U53" s="213"/>
      <c r="V53" s="213"/>
      <c r="W53" s="213"/>
      <c r="X53" s="213"/>
      <c r="Y53" s="215"/>
      <c r="Z53" s="213"/>
      <c r="AA53" s="215"/>
      <c r="AB53" s="213"/>
      <c r="AC53" s="215"/>
      <c r="AD53" s="213"/>
      <c r="AE53" s="215"/>
      <c r="AF53" s="213"/>
      <c r="AG53" s="215"/>
      <c r="AH53" s="213"/>
      <c r="AI53" s="215"/>
      <c r="AJ53" s="213"/>
      <c r="AK53" s="215"/>
      <c r="AL53" s="213"/>
      <c r="AM53" s="215"/>
      <c r="AN53" s="213"/>
      <c r="AO53" s="214"/>
      <c r="AP53" s="213"/>
      <c r="AR53" s="51">
        <v>20140213</v>
      </c>
    </row>
    <row r="54" spans="1:44">
      <c r="A54" s="203" t="s">
        <v>101</v>
      </c>
      <c r="B54" s="213"/>
      <c r="C54" s="213"/>
      <c r="D54" s="213"/>
      <c r="E54" s="213"/>
      <c r="F54" s="215"/>
      <c r="G54" s="213"/>
      <c r="H54" s="215"/>
      <c r="I54" s="213"/>
      <c r="J54" s="215"/>
      <c r="K54" s="213"/>
      <c r="L54" s="215"/>
      <c r="M54" s="213"/>
      <c r="N54" s="215"/>
      <c r="O54" s="213"/>
      <c r="P54" s="215"/>
      <c r="Q54" s="213"/>
      <c r="R54" s="215"/>
      <c r="S54" s="213"/>
      <c r="T54" s="214"/>
      <c r="U54" s="213"/>
      <c r="V54" s="213"/>
      <c r="W54" s="213"/>
      <c r="X54" s="213"/>
      <c r="Y54" s="215"/>
      <c r="Z54" s="213"/>
      <c r="AA54" s="215"/>
      <c r="AB54" s="213"/>
      <c r="AC54" s="215"/>
      <c r="AD54" s="213"/>
      <c r="AE54" s="215"/>
      <c r="AF54" s="213"/>
      <c r="AG54" s="215"/>
      <c r="AH54" s="213"/>
      <c r="AI54" s="215"/>
      <c r="AJ54" s="213"/>
      <c r="AK54" s="215"/>
      <c r="AL54" s="213"/>
      <c r="AM54" s="215"/>
      <c r="AN54" s="213"/>
      <c r="AO54" s="214"/>
      <c r="AP54" s="213"/>
      <c r="AR54" s="51">
        <v>20140220</v>
      </c>
    </row>
    <row r="55" spans="1:44" ht="15" thickBot="1">
      <c r="A55" s="203" t="s">
        <v>102</v>
      </c>
      <c r="B55" s="219"/>
      <c r="C55" s="219"/>
      <c r="D55" s="219"/>
      <c r="E55" s="219"/>
      <c r="F55" s="221"/>
      <c r="G55" s="219"/>
      <c r="H55" s="221"/>
      <c r="I55" s="219"/>
      <c r="J55" s="221"/>
      <c r="K55" s="219"/>
      <c r="L55" s="221"/>
      <c r="M55" s="219"/>
      <c r="N55" s="221"/>
      <c r="O55" s="219"/>
      <c r="P55" s="221"/>
      <c r="Q55" s="219"/>
      <c r="R55" s="221"/>
      <c r="S55" s="219"/>
      <c r="T55" s="220"/>
      <c r="U55" s="219"/>
      <c r="V55" s="219"/>
      <c r="W55" s="219"/>
      <c r="X55" s="219"/>
      <c r="Y55" s="221"/>
      <c r="Z55" s="219"/>
      <c r="AA55" s="221"/>
      <c r="AB55" s="219"/>
      <c r="AC55" s="221"/>
      <c r="AD55" s="219"/>
      <c r="AE55" s="221"/>
      <c r="AF55" s="219"/>
      <c r="AG55" s="221"/>
      <c r="AH55" s="219"/>
      <c r="AI55" s="221"/>
      <c r="AJ55" s="219"/>
      <c r="AK55" s="221"/>
      <c r="AL55" s="219"/>
      <c r="AM55" s="221"/>
      <c r="AN55" s="219"/>
      <c r="AO55" s="220"/>
      <c r="AP55" s="219"/>
      <c r="AR55" s="51">
        <v>20140220</v>
      </c>
    </row>
    <row r="56" spans="1:44">
      <c r="A56" s="203" t="s">
        <v>103</v>
      </c>
      <c r="B56" s="216"/>
      <c r="C56" s="216"/>
      <c r="D56" s="216"/>
      <c r="E56" s="216"/>
      <c r="F56" s="218"/>
      <c r="G56" s="216"/>
      <c r="H56" s="218"/>
      <c r="I56" s="216"/>
      <c r="J56" s="218"/>
      <c r="K56" s="216"/>
      <c r="L56" s="218"/>
      <c r="M56" s="216"/>
      <c r="N56" s="218"/>
      <c r="O56" s="216"/>
      <c r="P56" s="218" t="s">
        <v>141</v>
      </c>
      <c r="Q56" s="216" t="s">
        <v>169</v>
      </c>
      <c r="R56" s="218"/>
      <c r="S56" s="216"/>
      <c r="T56" s="217"/>
      <c r="U56" s="216"/>
      <c r="V56" s="216"/>
      <c r="W56" s="216"/>
      <c r="X56" s="216"/>
      <c r="Y56" s="218"/>
      <c r="Z56" s="216"/>
      <c r="AA56" s="218"/>
      <c r="AB56" s="216"/>
      <c r="AC56" s="218"/>
      <c r="AD56" s="216"/>
      <c r="AE56" s="218"/>
      <c r="AF56" s="216"/>
      <c r="AG56" s="218"/>
      <c r="AH56" s="216"/>
      <c r="AI56" s="218"/>
      <c r="AJ56" s="216"/>
      <c r="AK56" s="218"/>
      <c r="AL56" s="216"/>
      <c r="AM56" s="218"/>
      <c r="AN56" s="216"/>
      <c r="AO56" s="217"/>
      <c r="AP56" s="216"/>
      <c r="AR56" s="51">
        <v>20140220</v>
      </c>
    </row>
    <row r="57" spans="1:44">
      <c r="A57" s="203" t="s">
        <v>104</v>
      </c>
      <c r="B57" s="213"/>
      <c r="C57" s="213"/>
      <c r="D57" s="213"/>
      <c r="E57" s="213"/>
      <c r="F57" s="215"/>
      <c r="G57" s="213"/>
      <c r="H57" s="215"/>
      <c r="I57" s="213"/>
      <c r="J57" s="215"/>
      <c r="K57" s="213"/>
      <c r="L57" s="215" t="s">
        <v>159</v>
      </c>
      <c r="M57" s="213" t="s">
        <v>167</v>
      </c>
      <c r="N57" s="215"/>
      <c r="O57" s="213"/>
      <c r="P57" s="215" t="s">
        <v>160</v>
      </c>
      <c r="Q57" s="213" t="s">
        <v>168</v>
      </c>
      <c r="R57" s="215"/>
      <c r="S57" s="213"/>
      <c r="T57" s="214"/>
      <c r="U57" s="213"/>
      <c r="V57" s="213"/>
      <c r="W57" s="213"/>
      <c r="X57" s="213"/>
      <c r="Y57" s="215"/>
      <c r="Z57" s="213"/>
      <c r="AA57" s="215"/>
      <c r="AB57" s="213"/>
      <c r="AC57" s="215"/>
      <c r="AD57" s="213"/>
      <c r="AE57" s="215" t="s">
        <v>159</v>
      </c>
      <c r="AF57" s="213" t="s">
        <v>167</v>
      </c>
      <c r="AG57" s="215" t="s">
        <v>159</v>
      </c>
      <c r="AH57" s="213" t="s">
        <v>167</v>
      </c>
      <c r="AI57" s="215"/>
      <c r="AJ57" s="213"/>
      <c r="AK57" s="215" t="s">
        <v>159</v>
      </c>
      <c r="AL57" s="213" t="s">
        <v>167</v>
      </c>
      <c r="AM57" s="215"/>
      <c r="AN57" s="213"/>
      <c r="AO57" s="214"/>
      <c r="AP57" s="213"/>
      <c r="AR57" s="51">
        <v>20140218</v>
      </c>
    </row>
    <row r="58" spans="1:44">
      <c r="A58" s="203" t="s">
        <v>105</v>
      </c>
      <c r="B58" s="213"/>
      <c r="C58" s="213"/>
      <c r="D58" s="213"/>
      <c r="E58" s="213"/>
      <c r="F58" s="215"/>
      <c r="G58" s="213"/>
      <c r="H58" s="215"/>
      <c r="I58" s="213"/>
      <c r="J58" s="215"/>
      <c r="K58" s="213"/>
      <c r="L58" s="215"/>
      <c r="M58" s="213"/>
      <c r="N58" s="215"/>
      <c r="O58" s="213"/>
      <c r="P58" s="215"/>
      <c r="Q58" s="213"/>
      <c r="R58" s="215"/>
      <c r="S58" s="213"/>
      <c r="T58" s="214"/>
      <c r="U58" s="213"/>
      <c r="V58" s="213"/>
      <c r="W58" s="213"/>
      <c r="X58" s="213"/>
      <c r="Y58" s="215"/>
      <c r="Z58" s="213"/>
      <c r="AA58" s="215"/>
      <c r="AB58" s="213"/>
      <c r="AC58" s="215"/>
      <c r="AD58" s="213"/>
      <c r="AE58" s="215"/>
      <c r="AF58" s="213"/>
      <c r="AG58" s="215"/>
      <c r="AH58" s="213"/>
      <c r="AI58" s="215"/>
      <c r="AJ58" s="213"/>
      <c r="AK58" s="215"/>
      <c r="AL58" s="213"/>
      <c r="AM58" s="215"/>
      <c r="AN58" s="213"/>
      <c r="AO58" s="214"/>
      <c r="AP58" s="213"/>
      <c r="AR58" s="51">
        <v>20140219</v>
      </c>
    </row>
    <row r="59" spans="1:44" ht="15" thickBot="1">
      <c r="A59" s="203" t="s">
        <v>106</v>
      </c>
      <c r="B59" s="219"/>
      <c r="C59" s="219"/>
      <c r="D59" s="219"/>
      <c r="E59" s="219"/>
      <c r="F59" s="221"/>
      <c r="G59" s="219"/>
      <c r="H59" s="221"/>
      <c r="I59" s="219"/>
      <c r="J59" s="221"/>
      <c r="K59" s="219"/>
      <c r="L59" s="221"/>
      <c r="M59" s="219"/>
      <c r="N59" s="221"/>
      <c r="O59" s="219"/>
      <c r="P59" s="221"/>
      <c r="Q59" s="219"/>
      <c r="R59" s="221"/>
      <c r="S59" s="219"/>
      <c r="T59" s="220"/>
      <c r="U59" s="219"/>
      <c r="V59" s="219"/>
      <c r="W59" s="219"/>
      <c r="X59" s="219"/>
      <c r="Y59" s="221"/>
      <c r="Z59" s="219"/>
      <c r="AA59" s="221"/>
      <c r="AB59" s="219"/>
      <c r="AC59" s="221"/>
      <c r="AD59" s="219"/>
      <c r="AE59" s="221"/>
      <c r="AF59" s="219"/>
      <c r="AG59" s="221"/>
      <c r="AH59" s="219"/>
      <c r="AI59" s="221"/>
      <c r="AJ59" s="219"/>
      <c r="AK59" s="221"/>
      <c r="AL59" s="219"/>
      <c r="AM59" s="221"/>
      <c r="AN59" s="219"/>
      <c r="AO59" s="220"/>
      <c r="AP59" s="219"/>
      <c r="AR59" s="51">
        <v>20140219</v>
      </c>
    </row>
    <row r="60" spans="1:44">
      <c r="A60" s="203" t="s">
        <v>107</v>
      </c>
      <c r="B60" s="216"/>
      <c r="C60" s="216"/>
      <c r="D60" s="216"/>
      <c r="E60" s="216"/>
      <c r="F60" s="218"/>
      <c r="G60" s="216"/>
      <c r="H60" s="218"/>
      <c r="I60" s="216"/>
      <c r="J60" s="218"/>
      <c r="K60" s="216"/>
      <c r="L60" s="218"/>
      <c r="M60" s="216"/>
      <c r="N60" s="218"/>
      <c r="O60" s="216"/>
      <c r="P60" s="218"/>
      <c r="Q60" s="216"/>
      <c r="R60" s="218"/>
      <c r="S60" s="216"/>
      <c r="T60" s="217"/>
      <c r="U60" s="216"/>
      <c r="V60" s="216"/>
      <c r="W60" s="216"/>
      <c r="X60" s="216"/>
      <c r="Y60" s="218"/>
      <c r="Z60" s="216"/>
      <c r="AA60" s="218"/>
      <c r="AB60" s="216"/>
      <c r="AC60" s="218"/>
      <c r="AD60" s="216"/>
      <c r="AE60" s="218"/>
      <c r="AF60" s="216"/>
      <c r="AG60" s="218"/>
      <c r="AH60" s="216"/>
      <c r="AI60" s="218"/>
      <c r="AJ60" s="216"/>
      <c r="AK60" s="218"/>
      <c r="AL60" s="216"/>
      <c r="AM60" s="218"/>
      <c r="AN60" s="216"/>
      <c r="AO60" s="217"/>
      <c r="AP60" s="216"/>
      <c r="AR60" s="51">
        <v>20140207</v>
      </c>
    </row>
    <row r="61" spans="1:44">
      <c r="A61" s="203" t="s">
        <v>108</v>
      </c>
      <c r="B61" s="213"/>
      <c r="C61" s="213"/>
      <c r="D61" s="213"/>
      <c r="E61" s="213"/>
      <c r="F61" s="215"/>
      <c r="G61" s="213"/>
      <c r="H61" s="215"/>
      <c r="I61" s="213"/>
      <c r="J61" s="215"/>
      <c r="K61" s="213"/>
      <c r="L61" s="215"/>
      <c r="M61" s="213"/>
      <c r="N61" s="215"/>
      <c r="O61" s="213"/>
      <c r="P61" s="215"/>
      <c r="Q61" s="213"/>
      <c r="R61" s="215"/>
      <c r="S61" s="213"/>
      <c r="T61" s="214"/>
      <c r="U61" s="213"/>
      <c r="V61" s="213"/>
      <c r="W61" s="213"/>
      <c r="X61" s="213"/>
      <c r="Y61" s="215"/>
      <c r="Z61" s="213"/>
      <c r="AA61" s="215"/>
      <c r="AB61" s="213"/>
      <c r="AC61" s="215"/>
      <c r="AD61" s="213"/>
      <c r="AE61" s="215"/>
      <c r="AF61" s="213"/>
      <c r="AG61" s="215"/>
      <c r="AH61" s="213"/>
      <c r="AI61" s="215"/>
      <c r="AJ61" s="213"/>
      <c r="AK61" s="215"/>
      <c r="AL61" s="213"/>
      <c r="AM61" s="215"/>
      <c r="AN61" s="213"/>
      <c r="AO61" s="214"/>
      <c r="AP61" s="213"/>
      <c r="AR61" s="51">
        <v>20140214</v>
      </c>
    </row>
    <row r="62" spans="1:44">
      <c r="A62" s="203" t="s">
        <v>109</v>
      </c>
      <c r="B62" s="213"/>
      <c r="C62" s="213"/>
      <c r="D62" s="213"/>
      <c r="E62" s="213"/>
      <c r="F62" s="215"/>
      <c r="G62" s="213"/>
      <c r="H62" s="215"/>
      <c r="I62" s="213"/>
      <c r="J62" s="215"/>
      <c r="K62" s="213"/>
      <c r="L62" s="215"/>
      <c r="M62" s="213"/>
      <c r="N62" s="215"/>
      <c r="O62" s="213"/>
      <c r="P62" s="215"/>
      <c r="Q62" s="213"/>
      <c r="R62" s="215"/>
      <c r="S62" s="213"/>
      <c r="T62" s="214"/>
      <c r="U62" s="213"/>
      <c r="V62" s="213"/>
      <c r="W62" s="213"/>
      <c r="X62" s="213"/>
      <c r="Y62" s="215"/>
      <c r="Z62" s="213"/>
      <c r="AA62" s="215"/>
      <c r="AB62" s="213"/>
      <c r="AC62" s="215"/>
      <c r="AD62" s="213"/>
      <c r="AE62" s="215"/>
      <c r="AF62" s="213"/>
      <c r="AG62" s="215"/>
      <c r="AH62" s="213"/>
      <c r="AI62" s="215"/>
      <c r="AJ62" s="213"/>
      <c r="AK62" s="215"/>
      <c r="AL62" s="213"/>
      <c r="AM62" s="215"/>
      <c r="AN62" s="213"/>
      <c r="AO62" s="214"/>
      <c r="AP62" s="213"/>
      <c r="AR62" s="51">
        <v>20140210</v>
      </c>
    </row>
    <row r="63" spans="1:44" ht="15" thickBot="1">
      <c r="A63" s="203" t="s">
        <v>110</v>
      </c>
      <c r="B63" s="219" t="s">
        <v>159</v>
      </c>
      <c r="C63" s="219" t="s">
        <v>199</v>
      </c>
      <c r="D63" s="219"/>
      <c r="E63" s="219"/>
      <c r="F63" s="221"/>
      <c r="G63" s="219"/>
      <c r="H63" s="221"/>
      <c r="I63" s="219"/>
      <c r="J63" s="221"/>
      <c r="K63" s="219"/>
      <c r="L63" s="221"/>
      <c r="M63" s="219"/>
      <c r="N63" s="221"/>
      <c r="O63" s="219"/>
      <c r="P63" s="221"/>
      <c r="Q63" s="219"/>
      <c r="R63" s="221"/>
      <c r="S63" s="219"/>
      <c r="T63" s="220"/>
      <c r="U63" s="219"/>
      <c r="V63" s="219"/>
      <c r="W63" s="219"/>
      <c r="X63" s="219"/>
      <c r="Y63" s="221"/>
      <c r="Z63" s="219"/>
      <c r="AA63" s="221"/>
      <c r="AB63" s="219"/>
      <c r="AC63" s="221"/>
      <c r="AD63" s="219"/>
      <c r="AE63" s="221"/>
      <c r="AF63" s="219"/>
      <c r="AG63" s="221"/>
      <c r="AH63" s="219"/>
      <c r="AI63" s="221"/>
      <c r="AJ63" s="219"/>
      <c r="AK63" s="221"/>
      <c r="AL63" s="219"/>
      <c r="AM63" s="221"/>
      <c r="AN63" s="219"/>
      <c r="AO63" s="220"/>
      <c r="AP63" s="219"/>
      <c r="AR63" s="51">
        <v>20140210</v>
      </c>
    </row>
    <row r="64" spans="1:44">
      <c r="A64" s="203" t="s">
        <v>111</v>
      </c>
      <c r="B64" s="216"/>
      <c r="C64" s="216"/>
      <c r="D64" s="216"/>
      <c r="E64" s="216"/>
      <c r="F64" s="218"/>
      <c r="G64" s="216"/>
      <c r="H64" s="218"/>
      <c r="I64" s="216"/>
      <c r="J64" s="218"/>
      <c r="K64" s="216"/>
      <c r="L64" s="218"/>
      <c r="M64" s="216"/>
      <c r="N64" s="218"/>
      <c r="O64" s="216"/>
      <c r="P64" s="218"/>
      <c r="Q64" s="216"/>
      <c r="R64" s="218"/>
      <c r="S64" s="216"/>
      <c r="T64" s="217"/>
      <c r="U64" s="216"/>
      <c r="V64" s="216"/>
      <c r="W64" s="216"/>
      <c r="X64" s="216"/>
      <c r="Y64" s="218" t="s">
        <v>160</v>
      </c>
      <c r="Z64" s="216" t="s">
        <v>166</v>
      </c>
      <c r="AA64" s="218" t="s">
        <v>160</v>
      </c>
      <c r="AB64" s="216" t="s">
        <v>166</v>
      </c>
      <c r="AC64" s="218" t="s">
        <v>160</v>
      </c>
      <c r="AD64" s="216" t="s">
        <v>166</v>
      </c>
      <c r="AE64" s="218"/>
      <c r="AF64" s="216"/>
      <c r="AG64" s="218"/>
      <c r="AH64" s="216"/>
      <c r="AI64" s="218"/>
      <c r="AJ64" s="216"/>
      <c r="AK64" s="218"/>
      <c r="AL64" s="216"/>
      <c r="AM64" s="218"/>
      <c r="AN64" s="216"/>
      <c r="AO64" s="217"/>
      <c r="AP64" s="216"/>
      <c r="AR64" s="51">
        <v>20140217</v>
      </c>
    </row>
    <row r="65" spans="1:44">
      <c r="A65" s="203" t="s">
        <v>112</v>
      </c>
      <c r="B65" s="213"/>
      <c r="C65" s="213"/>
      <c r="D65" s="213"/>
      <c r="E65" s="213"/>
      <c r="F65" s="215"/>
      <c r="G65" s="213"/>
      <c r="H65" s="215"/>
      <c r="I65" s="213"/>
      <c r="J65" s="215" t="s">
        <v>158</v>
      </c>
      <c r="K65" s="213" t="s">
        <v>165</v>
      </c>
      <c r="L65" s="215"/>
      <c r="M65" s="213"/>
      <c r="N65" s="215"/>
      <c r="O65" s="213"/>
      <c r="P65" s="215"/>
      <c r="Q65" s="213"/>
      <c r="R65" s="215"/>
      <c r="S65" s="213"/>
      <c r="T65" s="214"/>
      <c r="U65" s="213"/>
      <c r="V65" s="213"/>
      <c r="W65" s="213"/>
      <c r="X65" s="213"/>
      <c r="Y65" s="215"/>
      <c r="Z65" s="213"/>
      <c r="AA65" s="215"/>
      <c r="AB65" s="213"/>
      <c r="AC65" s="215"/>
      <c r="AD65" s="213"/>
      <c r="AE65" s="215"/>
      <c r="AF65" s="213"/>
      <c r="AG65" s="215"/>
      <c r="AH65" s="213"/>
      <c r="AI65" s="215"/>
      <c r="AJ65" s="213"/>
      <c r="AK65" s="215"/>
      <c r="AL65" s="213"/>
      <c r="AM65" s="215"/>
      <c r="AN65" s="213"/>
      <c r="AO65" s="214"/>
      <c r="AP65" s="213"/>
      <c r="AR65" s="51">
        <v>20140211</v>
      </c>
    </row>
    <row r="66" spans="1:44">
      <c r="A66" s="203" t="s">
        <v>113</v>
      </c>
      <c r="B66" s="213"/>
      <c r="C66" s="213"/>
      <c r="D66" s="213"/>
      <c r="E66" s="213"/>
      <c r="F66" s="215"/>
      <c r="G66" s="213"/>
      <c r="H66" s="215"/>
      <c r="I66" s="213"/>
      <c r="J66" s="215"/>
      <c r="K66" s="213"/>
      <c r="L66" s="215"/>
      <c r="M66" s="213"/>
      <c r="N66" s="215"/>
      <c r="O66" s="213"/>
      <c r="P66" s="215"/>
      <c r="Q66" s="213"/>
      <c r="R66" s="215"/>
      <c r="S66" s="213"/>
      <c r="T66" s="214"/>
      <c r="U66" s="213"/>
      <c r="V66" s="213"/>
      <c r="W66" s="213"/>
      <c r="X66" s="213"/>
      <c r="Y66" s="215"/>
      <c r="Z66" s="213"/>
      <c r="AA66" s="215"/>
      <c r="AB66" s="213"/>
      <c r="AC66" s="215"/>
      <c r="AD66" s="213"/>
      <c r="AE66" s="215"/>
      <c r="AF66" s="213"/>
      <c r="AG66" s="215"/>
      <c r="AH66" s="213"/>
      <c r="AI66" s="215"/>
      <c r="AJ66" s="213"/>
      <c r="AK66" s="215"/>
      <c r="AL66" s="213"/>
      <c r="AM66" s="215"/>
      <c r="AN66" s="213"/>
      <c r="AO66" s="214"/>
      <c r="AP66" s="213"/>
      <c r="AR66" s="51">
        <v>20140219</v>
      </c>
    </row>
    <row r="67" spans="1:44" ht="15" thickBot="1">
      <c r="A67" s="203" t="s">
        <v>114</v>
      </c>
      <c r="B67" s="219"/>
      <c r="C67" s="219"/>
      <c r="D67" s="219"/>
      <c r="E67" s="219"/>
      <c r="F67" s="221"/>
      <c r="G67" s="219"/>
      <c r="H67" s="221"/>
      <c r="I67" s="219"/>
      <c r="J67" s="221"/>
      <c r="K67" s="219"/>
      <c r="L67" s="221"/>
      <c r="M67" s="219"/>
      <c r="N67" s="221"/>
      <c r="O67" s="219"/>
      <c r="P67" s="221"/>
      <c r="Q67" s="219"/>
      <c r="R67" s="221"/>
      <c r="S67" s="219"/>
      <c r="T67" s="220"/>
      <c r="U67" s="219"/>
      <c r="V67" s="219"/>
      <c r="W67" s="219"/>
      <c r="X67" s="219"/>
      <c r="Y67" s="221"/>
      <c r="Z67" s="219"/>
      <c r="AA67" s="221"/>
      <c r="AB67" s="219"/>
      <c r="AC67" s="221"/>
      <c r="AD67" s="219"/>
      <c r="AE67" s="221"/>
      <c r="AF67" s="219"/>
      <c r="AG67" s="221"/>
      <c r="AH67" s="219"/>
      <c r="AI67" s="221"/>
      <c r="AJ67" s="219"/>
      <c r="AK67" s="221"/>
      <c r="AL67" s="219"/>
      <c r="AM67" s="221"/>
      <c r="AN67" s="219"/>
      <c r="AO67" s="220"/>
      <c r="AP67" s="219"/>
      <c r="AR67" s="51">
        <v>20140218</v>
      </c>
    </row>
    <row r="68" spans="1:44">
      <c r="A68" s="203" t="s">
        <v>115</v>
      </c>
      <c r="B68" s="216"/>
      <c r="C68" s="216"/>
      <c r="D68" s="216"/>
      <c r="E68" s="216"/>
      <c r="F68" s="218"/>
      <c r="G68" s="216"/>
      <c r="H68" s="218"/>
      <c r="I68" s="216"/>
      <c r="J68" s="218"/>
      <c r="K68" s="216"/>
      <c r="L68" s="218"/>
      <c r="M68" s="216"/>
      <c r="N68" s="218"/>
      <c r="O68" s="216"/>
      <c r="P68" s="218"/>
      <c r="Q68" s="216"/>
      <c r="R68" s="218"/>
      <c r="S68" s="216"/>
      <c r="T68" s="217"/>
      <c r="U68" s="216"/>
      <c r="V68" s="216"/>
      <c r="W68" s="216"/>
      <c r="X68" s="216"/>
      <c r="Y68" s="218"/>
      <c r="Z68" s="216"/>
      <c r="AA68" s="218"/>
      <c r="AB68" s="216"/>
      <c r="AC68" s="218"/>
      <c r="AD68" s="216"/>
      <c r="AE68" s="218"/>
      <c r="AF68" s="216"/>
      <c r="AG68" s="218"/>
      <c r="AH68" s="216"/>
      <c r="AI68" s="218"/>
      <c r="AJ68" s="216"/>
      <c r="AK68" s="218"/>
      <c r="AL68" s="216"/>
      <c r="AM68" s="218"/>
      <c r="AN68" s="216"/>
      <c r="AO68" s="217"/>
      <c r="AP68" s="216"/>
      <c r="AR68" s="51">
        <v>20140214</v>
      </c>
    </row>
    <row r="69" spans="1:44">
      <c r="A69" s="203" t="s">
        <v>116</v>
      </c>
      <c r="B69" s="213"/>
      <c r="C69" s="213"/>
      <c r="D69" s="213"/>
      <c r="E69" s="213"/>
      <c r="F69" s="215"/>
      <c r="G69" s="213"/>
      <c r="H69" s="215"/>
      <c r="I69" s="213"/>
      <c r="J69" s="215"/>
      <c r="K69" s="213"/>
      <c r="L69" s="215"/>
      <c r="M69" s="213"/>
      <c r="N69" s="215"/>
      <c r="O69" s="213"/>
      <c r="P69" s="215"/>
      <c r="Q69" s="213"/>
      <c r="R69" s="215"/>
      <c r="S69" s="213"/>
      <c r="T69" s="214"/>
      <c r="U69" s="213"/>
      <c r="V69" s="213"/>
      <c r="W69" s="213"/>
      <c r="X69" s="213"/>
      <c r="Y69" s="215"/>
      <c r="Z69" s="213"/>
      <c r="AA69" s="215"/>
      <c r="AB69" s="213"/>
      <c r="AC69" s="215"/>
      <c r="AD69" s="213"/>
      <c r="AE69" s="215"/>
      <c r="AF69" s="213"/>
      <c r="AG69" s="215"/>
      <c r="AH69" s="213"/>
      <c r="AI69" s="215"/>
      <c r="AJ69" s="213"/>
      <c r="AK69" s="215"/>
      <c r="AL69" s="213"/>
      <c r="AM69" s="215"/>
      <c r="AN69" s="213"/>
      <c r="AO69" s="214"/>
      <c r="AP69" s="213"/>
      <c r="AR69" s="51">
        <v>20140218</v>
      </c>
    </row>
    <row r="70" spans="1:44">
      <c r="A70" s="203" t="s">
        <v>117</v>
      </c>
      <c r="B70" s="213"/>
      <c r="C70" s="213"/>
      <c r="D70" s="213"/>
      <c r="E70" s="213"/>
      <c r="F70" s="215"/>
      <c r="G70" s="213"/>
      <c r="H70" s="215"/>
      <c r="I70" s="213"/>
      <c r="J70" s="215"/>
      <c r="K70" s="213"/>
      <c r="L70" s="215"/>
      <c r="M70" s="213"/>
      <c r="N70" s="215"/>
      <c r="O70" s="213"/>
      <c r="P70" s="215"/>
      <c r="Q70" s="213"/>
      <c r="R70" s="215"/>
      <c r="S70" s="213"/>
      <c r="T70" s="214"/>
      <c r="U70" s="213"/>
      <c r="V70" s="213"/>
      <c r="W70" s="213" t="s">
        <v>140</v>
      </c>
      <c r="X70" s="213" t="s">
        <v>164</v>
      </c>
      <c r="Y70" s="215"/>
      <c r="Z70" s="213"/>
      <c r="AA70" s="215"/>
      <c r="AB70" s="213"/>
      <c r="AC70" s="215"/>
      <c r="AD70" s="213"/>
      <c r="AE70" s="215"/>
      <c r="AF70" s="213"/>
      <c r="AG70" s="215"/>
      <c r="AH70" s="213"/>
      <c r="AI70" s="215"/>
      <c r="AJ70" s="213"/>
      <c r="AK70" s="215"/>
      <c r="AL70" s="213"/>
      <c r="AM70" s="215"/>
      <c r="AN70" s="213"/>
      <c r="AO70" s="214"/>
      <c r="AP70" s="213"/>
      <c r="AR70" s="51">
        <v>20140217</v>
      </c>
    </row>
    <row r="71" spans="1:44">
      <c r="A71" s="212"/>
    </row>
    <row r="72" spans="1:44">
      <c r="A72" s="210"/>
    </row>
    <row r="73" spans="1:44">
      <c r="A73" s="211"/>
    </row>
    <row r="74" spans="1:44">
      <c r="A74" s="210"/>
    </row>
    <row r="75" spans="1:44">
      <c r="A75" s="211"/>
    </row>
    <row r="76" spans="1:44">
      <c r="A76" s="210"/>
    </row>
  </sheetData>
  <sheetProtection selectLockedCells="1"/>
  <mergeCells count="1">
    <mergeCell ref="W1:AO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92"/>
  <sheetViews>
    <sheetView zoomScaleNormal="100" workbookViewId="0">
      <selection activeCell="E9" sqref="E9"/>
    </sheetView>
  </sheetViews>
  <sheetFormatPr defaultColWidth="8.88671875" defaultRowHeight="14.4"/>
  <cols>
    <col min="1" max="1" width="18.44140625" style="51" bestFit="1" customWidth="1"/>
    <col min="2" max="2" width="18.33203125" style="51" bestFit="1" customWidth="1"/>
    <col min="3" max="4" width="10.88671875" style="51" customWidth="1"/>
    <col min="5" max="5" width="14" style="51" customWidth="1"/>
    <col min="6" max="6" width="26.6640625" style="51" bestFit="1" customWidth="1"/>
    <col min="7" max="7" width="99" style="205" customWidth="1"/>
    <col min="8" max="16384" width="8.88671875" style="51"/>
  </cols>
  <sheetData>
    <row r="1" spans="1:7" ht="22.8">
      <c r="B1" s="52"/>
    </row>
    <row r="2" spans="1:7" ht="22.8">
      <c r="A2" s="81" t="s">
        <v>214</v>
      </c>
      <c r="C2" s="54"/>
      <c r="D2" s="54"/>
      <c r="E2" s="54"/>
      <c r="G2" s="206"/>
    </row>
    <row r="3" spans="1:7" ht="22.8">
      <c r="A3" s="16" t="s">
        <v>162</v>
      </c>
      <c r="C3" s="54"/>
      <c r="D3" s="54"/>
      <c r="E3" s="54"/>
    </row>
    <row r="4" spans="1:7" ht="22.8">
      <c r="A4" s="54"/>
      <c r="B4" s="16"/>
      <c r="C4" s="54"/>
      <c r="D4" s="54"/>
      <c r="E4" s="54"/>
      <c r="F4" s="54"/>
      <c r="G4" s="206"/>
    </row>
    <row r="5" spans="1:7">
      <c r="A5" s="13"/>
      <c r="B5" s="54"/>
      <c r="C5" s="14" t="s">
        <v>161</v>
      </c>
      <c r="D5" s="291" t="str">
        <f>'Outputs Monthly'!D6:E6</f>
        <v>Nov</v>
      </c>
      <c r="E5" s="291"/>
      <c r="F5" s="14" t="s">
        <v>27</v>
      </c>
      <c r="G5" s="207"/>
    </row>
    <row r="6" spans="1:7">
      <c r="A6" s="13"/>
      <c r="B6" s="54"/>
      <c r="C6" s="14" t="s">
        <v>25</v>
      </c>
      <c r="D6" s="291">
        <f>'Outputs Monthly'!D7:E7</f>
        <v>1</v>
      </c>
      <c r="E6" s="291"/>
      <c r="F6" s="55" t="s">
        <v>47</v>
      </c>
      <c r="G6" s="207"/>
    </row>
    <row r="7" spans="1:7">
      <c r="A7" s="13"/>
      <c r="B7" s="54"/>
      <c r="C7" s="14" t="s">
        <v>26</v>
      </c>
      <c r="D7" s="291" t="str">
        <f>'Outputs Monthly'!D8:E8</f>
        <v>Brevard</v>
      </c>
      <c r="E7" s="291"/>
      <c r="F7" s="56" t="s">
        <v>28</v>
      </c>
      <c r="G7" s="207"/>
    </row>
    <row r="8" spans="1:7">
      <c r="A8" s="13"/>
      <c r="B8" s="54"/>
      <c r="C8" s="14"/>
      <c r="D8" s="58"/>
      <c r="E8" s="58"/>
      <c r="F8" s="56"/>
      <c r="G8" s="208"/>
    </row>
    <row r="9" spans="1:7" ht="42.6" thickBot="1">
      <c r="A9" s="202" t="s">
        <v>154</v>
      </c>
      <c r="B9" s="149" t="s">
        <v>147</v>
      </c>
      <c r="C9" s="148" t="s">
        <v>148</v>
      </c>
      <c r="D9" s="148" t="str">
        <f>'Timeliness Quarterly'!E10</f>
        <v># of business days</v>
      </c>
      <c r="E9" s="148" t="s">
        <v>149</v>
      </c>
      <c r="F9" s="148" t="s">
        <v>138</v>
      </c>
      <c r="G9" s="148" t="s">
        <v>139</v>
      </c>
    </row>
    <row r="10" spans="1:7">
      <c r="A10" s="293" t="s">
        <v>132</v>
      </c>
      <c r="B10" s="150" t="str">
        <f>'Timeliness Quarterly'!$F$10</f>
        <v>10/1/14 - 12/31/14</v>
      </c>
      <c r="C10" s="151">
        <f>'Timeliness Quarterly'!$D$12</f>
        <v>0.8</v>
      </c>
      <c r="D10" s="152">
        <f>'Timeliness Quarterly'!$E$12</f>
        <v>2</v>
      </c>
      <c r="E10" s="153" t="str">
        <f>IF(IFERROR('Timeliness Quarterly'!F$14,"error")="error","",IF('Timeliness Quarterly'!F$14&lt;'Timeliness Quarterly'!$D$12,'Timeliness Quarterly'!F$14,""))</f>
        <v/>
      </c>
      <c r="F10" s="154" t="str">
        <f>IF(IFERROR('Timeliness Quarterly'!$K$12,"error")="error","",IF('Timeliness Quarterly'!$K$12=0,"",'Timeliness Quarterly'!$K$12))</f>
        <v/>
      </c>
      <c r="G10" s="197" t="str">
        <f>IF(IFERROR('Timeliness Quarterly'!$L$12,"error")="error","",IF('Timeliness Quarterly'!$L$12=0,"",'Timeliness Quarterly'!$L$12))</f>
        <v/>
      </c>
    </row>
    <row r="11" spans="1:7">
      <c r="A11" s="294"/>
      <c r="B11" s="155" t="str">
        <f>'Timeliness Quarterly'!$G$10</f>
        <v>1/1/15 - 3/31/15</v>
      </c>
      <c r="C11" s="156">
        <f>'Timeliness Quarterly'!$D$12</f>
        <v>0.8</v>
      </c>
      <c r="D11" s="157">
        <f>'Timeliness Quarterly'!$E$12</f>
        <v>2</v>
      </c>
      <c r="E11" s="158" t="str">
        <f>IF(IFERROR('Timeliness Quarterly'!G$14,"error")="error","",IF('Timeliness Quarterly'!G$14&lt;'Timeliness Quarterly'!$D$12,'Timeliness Quarterly'!G$14,""))</f>
        <v/>
      </c>
      <c r="F11" s="61" t="str">
        <f>IF(IFERROR('Timeliness Quarterly'!$M$12,"error")="error","",IF('Timeliness Quarterly'!$M$12=0,"",'Timeliness Quarterly'!$M$12))</f>
        <v/>
      </c>
      <c r="G11" s="198" t="str">
        <f>IF(IFERROR('Timeliness Quarterly'!$N$12,"error")="error","",IF('Timeliness Quarterly'!$N$12=0,"",'Timeliness Quarterly'!$N$12))</f>
        <v/>
      </c>
    </row>
    <row r="12" spans="1:7">
      <c r="A12" s="294"/>
      <c r="B12" s="155" t="str">
        <f>'Timeliness Quarterly'!$H$10</f>
        <v>4/1/15 - 6/30/15</v>
      </c>
      <c r="C12" s="156">
        <f>'Timeliness Quarterly'!$D$12</f>
        <v>0.8</v>
      </c>
      <c r="D12" s="157">
        <f>'Timeliness Quarterly'!$E$12</f>
        <v>2</v>
      </c>
      <c r="E12" s="158" t="str">
        <f>IF(IFERROR('Timeliness Quarterly'!H$14,"error")="error","",IF('Timeliness Quarterly'!H$14&lt;'Timeliness Quarterly'!$D$12,'Timeliness Quarterly'!H$14,""))</f>
        <v/>
      </c>
      <c r="F12" s="61" t="str">
        <f>IF(IFERROR('Timeliness Quarterly'!$O$12,"error")="error","",IF('Timeliness Quarterly'!$O$12=0,"",'Timeliness Quarterly'!$O$12))</f>
        <v/>
      </c>
      <c r="G12" s="198" t="str">
        <f>IF(IFERROR('Timeliness Quarterly'!$P$12,"error")="error","",IF('Timeliness Quarterly'!$P$12=0,"",'Timeliness Quarterly'!$P$12))</f>
        <v/>
      </c>
    </row>
    <row r="13" spans="1:7" ht="15" thickBot="1">
      <c r="A13" s="295"/>
      <c r="B13" s="159" t="str">
        <f>'Timeliness Quarterly'!$I$10</f>
        <v>7/1/15 - 9/30/15</v>
      </c>
      <c r="C13" s="160">
        <f>'Timeliness Quarterly'!$D$12</f>
        <v>0.8</v>
      </c>
      <c r="D13" s="161">
        <f>'Timeliness Quarterly'!$E$12</f>
        <v>2</v>
      </c>
      <c r="E13" s="162" t="str">
        <f>IF(IFERROR('Timeliness Quarterly'!I$14,"error")="error","",IF('Timeliness Quarterly'!I$14&lt;'Timeliness Quarterly'!$D$12,'Timeliness Quarterly'!I$14,""))</f>
        <v/>
      </c>
      <c r="F13" s="163" t="str">
        <f>IF(IFERROR('Timeliness Quarterly'!$Q$12,"error")="error","",IF('Timeliness Quarterly'!$Q$12=0,"",'Timeliness Quarterly'!$Q$12))</f>
        <v/>
      </c>
      <c r="G13" s="199" t="str">
        <f>IF(IFERROR('Timeliness Quarterly'!$R$12,"error")="error","",IF('Timeliness Quarterly'!$R$12=0,"",'Timeliness Quarterly'!$R$12))</f>
        <v/>
      </c>
    </row>
    <row r="14" spans="1:7">
      <c r="A14" s="293" t="s">
        <v>133</v>
      </c>
      <c r="B14" s="150" t="str">
        <f>'Timeliness Quarterly'!$F$10</f>
        <v>10/1/14 - 12/31/14</v>
      </c>
      <c r="C14" s="151">
        <f>'Timeliness Quarterly'!$D$15</f>
        <v>0.8</v>
      </c>
      <c r="D14" s="164">
        <f>'Timeliness Quarterly'!$E$15</f>
        <v>3</v>
      </c>
      <c r="E14" s="153" t="str">
        <f>IF(IFERROR('Timeliness Quarterly'!F$17,"error")="error","",IF('Timeliness Quarterly'!F$17&lt;'Timeliness Quarterly'!$D$15,'Timeliness Quarterly'!F$17,""))</f>
        <v/>
      </c>
      <c r="F14" s="154" t="str">
        <f>IF(IFERROR('Timeliness Quarterly'!$K$15,"error")="error","",IF('Timeliness Quarterly'!$K$15=0,"",'Timeliness Quarterly'!$K$15))</f>
        <v/>
      </c>
      <c r="G14" s="197" t="str">
        <f>IF(IFERROR('Timeliness Quarterly'!$L$15,"error")="error","",IF('Timeliness Quarterly'!$L$15=0,"",'Timeliness Quarterly'!$L$15))</f>
        <v/>
      </c>
    </row>
    <row r="15" spans="1:7">
      <c r="A15" s="294"/>
      <c r="B15" s="155" t="str">
        <f>'Timeliness Quarterly'!$G$10</f>
        <v>1/1/15 - 3/31/15</v>
      </c>
      <c r="C15" s="156">
        <f>'Timeliness Quarterly'!$D$15</f>
        <v>0.8</v>
      </c>
      <c r="D15" s="165">
        <f>'Timeliness Quarterly'!$E$15</f>
        <v>3</v>
      </c>
      <c r="E15" s="158" t="str">
        <f>IF(IFERROR('Timeliness Quarterly'!G$17,"error")="error","",IF('Timeliness Quarterly'!G$17&lt;'Timeliness Quarterly'!$D$15,'Timeliness Quarterly'!G$17,""))</f>
        <v/>
      </c>
      <c r="F15" s="61" t="str">
        <f>IF(IFERROR('Timeliness Quarterly'!$M$15,"error")="error","",IF('Timeliness Quarterly'!$M$15=0,"",'Timeliness Quarterly'!$M$15))</f>
        <v/>
      </c>
      <c r="G15" s="198" t="str">
        <f>IF(IFERROR('Timeliness Quarterly'!$N$15,"error")="error","",IF('Timeliness Quarterly'!$N$15=0,"",'Timeliness Quarterly'!$N$15))</f>
        <v/>
      </c>
    </row>
    <row r="16" spans="1:7">
      <c r="A16" s="294"/>
      <c r="B16" s="155" t="str">
        <f>'Timeliness Quarterly'!$H$10</f>
        <v>4/1/15 - 6/30/15</v>
      </c>
      <c r="C16" s="156">
        <f>'Timeliness Quarterly'!$D$15</f>
        <v>0.8</v>
      </c>
      <c r="D16" s="165">
        <f>'Timeliness Quarterly'!$E$15</f>
        <v>3</v>
      </c>
      <c r="E16" s="158" t="str">
        <f>IF(IFERROR('Timeliness Quarterly'!H$17,"error")="error","",IF('Timeliness Quarterly'!H$17&lt;'Timeliness Quarterly'!$D$15,'Timeliness Quarterly'!H$17,""))</f>
        <v/>
      </c>
      <c r="F16" s="61" t="str">
        <f>IF(IFERROR('Timeliness Quarterly'!$O$15,"error")="error","",IF('Timeliness Quarterly'!$O$15=0,"",'Timeliness Quarterly'!$O$15))</f>
        <v/>
      </c>
      <c r="G16" s="198" t="str">
        <f>IF(IFERROR('Timeliness Quarterly'!$P$15,"error")="error","",IF('Timeliness Quarterly'!$P$15=0,"",'Timeliness Quarterly'!$P$15))</f>
        <v/>
      </c>
    </row>
    <row r="17" spans="1:7" ht="15" thickBot="1">
      <c r="A17" s="295"/>
      <c r="B17" s="159" t="str">
        <f>'Timeliness Quarterly'!$I$10</f>
        <v>7/1/15 - 9/30/15</v>
      </c>
      <c r="C17" s="160">
        <f>'Timeliness Quarterly'!$D$15</f>
        <v>0.8</v>
      </c>
      <c r="D17" s="166">
        <f>'Timeliness Quarterly'!$E$15</f>
        <v>3</v>
      </c>
      <c r="E17" s="162" t="str">
        <f>IF(IFERROR('Timeliness Quarterly'!I$17,"error")="error","",IF('Timeliness Quarterly'!I$17&lt;'Timeliness Quarterly'!$D$15,'Timeliness Quarterly'!I$17,""))</f>
        <v/>
      </c>
      <c r="F17" s="163" t="str">
        <f>IF(IFERROR('Timeliness Quarterly'!$Q$15,"error")="error","",IF('Timeliness Quarterly'!$Q$15=0,"",'Timeliness Quarterly'!$Q$15))</f>
        <v/>
      </c>
      <c r="G17" s="199" t="str">
        <f>IF(IFERROR('Timeliness Quarterly'!$R$15,"error")="error","",IF('Timeliness Quarterly'!$R$15=0,"",'Timeliness Quarterly'!$R$15))</f>
        <v/>
      </c>
    </row>
    <row r="18" spans="1:7">
      <c r="A18" s="293" t="s">
        <v>38</v>
      </c>
      <c r="B18" s="150" t="str">
        <f>'Timeliness Quarterly'!$F$10</f>
        <v>10/1/14 - 12/31/14</v>
      </c>
      <c r="C18" s="151">
        <f>'Timeliness Quarterly'!$D$18</f>
        <v>0.8</v>
      </c>
      <c r="D18" s="167">
        <f>'Timeliness Quarterly'!$E$18</f>
        <v>2</v>
      </c>
      <c r="E18" s="153" t="str">
        <f>IF(IFERROR('Timeliness Quarterly'!F$20,"error")="error","",IF('Timeliness Quarterly'!F$20&lt;'Timeliness Quarterly'!$D$18,'Timeliness Quarterly'!F$20,""))</f>
        <v/>
      </c>
      <c r="F18" s="154" t="str">
        <f>IF(IFERROR('Timeliness Quarterly'!$K$18,"error")="error","",IF('Timeliness Quarterly'!$K$18=0,"",'Timeliness Quarterly'!$K$18))</f>
        <v/>
      </c>
      <c r="G18" s="197" t="str">
        <f>IF(IFERROR('Timeliness Quarterly'!$L$18,"error")="error","",IF('Timeliness Quarterly'!$L$18=0,"",'Timeliness Quarterly'!$L$18))</f>
        <v/>
      </c>
    </row>
    <row r="19" spans="1:7">
      <c r="A19" s="294"/>
      <c r="B19" s="155" t="str">
        <f>'Timeliness Quarterly'!$G$10</f>
        <v>1/1/15 - 3/31/15</v>
      </c>
      <c r="C19" s="156">
        <f>'Timeliness Quarterly'!$D$18</f>
        <v>0.8</v>
      </c>
      <c r="D19" s="168">
        <f>'Timeliness Quarterly'!$E$18</f>
        <v>2</v>
      </c>
      <c r="E19" s="158" t="str">
        <f>IF(IFERROR('Timeliness Quarterly'!G$20,"error")="error","",IF('Timeliness Quarterly'!G$20&lt;'Timeliness Quarterly'!$D$18,'Timeliness Quarterly'!G$20,""))</f>
        <v/>
      </c>
      <c r="F19" s="61" t="str">
        <f>IF(IFERROR('Timeliness Quarterly'!$M$18,"error")="error","",IF('Timeliness Quarterly'!$M$18=0,"",'Timeliness Quarterly'!$M$18))</f>
        <v/>
      </c>
      <c r="G19" s="198" t="str">
        <f>IF(IFERROR('Timeliness Quarterly'!$N$18,"error")="error","",IF('Timeliness Quarterly'!$N$18=0,"",'Timeliness Quarterly'!$N$18))</f>
        <v/>
      </c>
    </row>
    <row r="20" spans="1:7">
      <c r="A20" s="294"/>
      <c r="B20" s="155" t="str">
        <f>'Timeliness Quarterly'!$H$10</f>
        <v>4/1/15 - 6/30/15</v>
      </c>
      <c r="C20" s="156">
        <f>'Timeliness Quarterly'!$D$18</f>
        <v>0.8</v>
      </c>
      <c r="D20" s="168">
        <f>'Timeliness Quarterly'!$E$18</f>
        <v>2</v>
      </c>
      <c r="E20" s="158" t="str">
        <f>IF(IFERROR('Timeliness Quarterly'!H$20,"error")="error","",IF('Timeliness Quarterly'!H$20&lt;'Timeliness Quarterly'!$D$18,'Timeliness Quarterly'!H$20,""))</f>
        <v/>
      </c>
      <c r="F20" s="61" t="str">
        <f>IF(IFERROR('Timeliness Quarterly'!$O$18,"error")="error","",IF('Timeliness Quarterly'!$O$18=0,"",'Timeliness Quarterly'!$O$18))</f>
        <v/>
      </c>
      <c r="G20" s="198" t="str">
        <f>IF(IFERROR('Timeliness Quarterly'!$P$18,"error")="error","",IF('Timeliness Quarterly'!$P$18=0,"",'Timeliness Quarterly'!$P$18))</f>
        <v/>
      </c>
    </row>
    <row r="21" spans="1:7" ht="15" thickBot="1">
      <c r="A21" s="295"/>
      <c r="B21" s="159" t="str">
        <f>'Timeliness Quarterly'!$I$10</f>
        <v>7/1/15 - 9/30/15</v>
      </c>
      <c r="C21" s="160">
        <f>'Timeliness Quarterly'!$D$18</f>
        <v>0.8</v>
      </c>
      <c r="D21" s="169">
        <f>'Timeliness Quarterly'!$E$18</f>
        <v>2</v>
      </c>
      <c r="E21" s="162" t="str">
        <f>IF(IFERROR('Timeliness Quarterly'!I$20,"error")="error","",IF('Timeliness Quarterly'!I$20&lt;'Timeliness Quarterly'!$D$18,'Timeliness Quarterly'!I$20,""))</f>
        <v/>
      </c>
      <c r="F21" s="163" t="str">
        <f>IF(IFERROR('Timeliness Quarterly'!$Q$18,"error")="error","",IF('Timeliness Quarterly'!$Q$18=0,"",'Timeliness Quarterly'!$Q$18))</f>
        <v/>
      </c>
      <c r="G21" s="199" t="str">
        <f>IF(IFERROR('Timeliness Quarterly'!$R$18,"error")="error","",IF('Timeliness Quarterly'!$R$18=0,"",'Timeliness Quarterly'!$R$18))</f>
        <v/>
      </c>
    </row>
    <row r="22" spans="1:7">
      <c r="A22" s="293" t="s">
        <v>134</v>
      </c>
      <c r="B22" s="150" t="str">
        <f>'Timeliness Quarterly'!$F$10</f>
        <v>10/1/14 - 12/31/14</v>
      </c>
      <c r="C22" s="151">
        <f>'Timeliness Quarterly'!$D$21</f>
        <v>0.8</v>
      </c>
      <c r="D22" s="167">
        <f>'Timeliness Quarterly'!$E$21</f>
        <v>3</v>
      </c>
      <c r="E22" s="153" t="str">
        <f>IF(IFERROR('Timeliness Quarterly'!F$23,"error")="error","",IF('Timeliness Quarterly'!F$23&lt;'Timeliness Quarterly'!$D$21,'Timeliness Quarterly'!F$23,""))</f>
        <v/>
      </c>
      <c r="F22" s="154" t="str">
        <f>IF(IFERROR('Timeliness Quarterly'!$K$21,"error")="error","",IF('Timeliness Quarterly'!$K$21=0,"",'Timeliness Quarterly'!$K$21))</f>
        <v/>
      </c>
      <c r="G22" s="197" t="str">
        <f>IF(IFERROR('Timeliness Quarterly'!$L$21,"error")="error","",IF('Timeliness Quarterly'!$L$21=0,"",'Timeliness Quarterly'!$L$21))</f>
        <v/>
      </c>
    </row>
    <row r="23" spans="1:7">
      <c r="A23" s="294"/>
      <c r="B23" s="155" t="str">
        <f>'Timeliness Quarterly'!$G$10</f>
        <v>1/1/15 - 3/31/15</v>
      </c>
      <c r="C23" s="156">
        <f>'Timeliness Quarterly'!$D$21</f>
        <v>0.8</v>
      </c>
      <c r="D23" s="168">
        <f>'Timeliness Quarterly'!$E$21</f>
        <v>3</v>
      </c>
      <c r="E23" s="158" t="str">
        <f>IF(IFERROR('Timeliness Quarterly'!G$23,"error")="error","",IF('Timeliness Quarterly'!G$23&lt;'Timeliness Quarterly'!$D$21,'Timeliness Quarterly'!G$23,""))</f>
        <v/>
      </c>
      <c r="F23" s="61" t="str">
        <f>IF(IFERROR('Timeliness Quarterly'!$M$21,"error")="error","",IF('Timeliness Quarterly'!$M$21=0,"",'Timeliness Quarterly'!$M$21))</f>
        <v/>
      </c>
      <c r="G23" s="198" t="str">
        <f>IF(IFERROR('Timeliness Quarterly'!$N$21,"error")="error","",IF('Timeliness Quarterly'!$N$21=0,"",'Timeliness Quarterly'!$N$21))</f>
        <v/>
      </c>
    </row>
    <row r="24" spans="1:7">
      <c r="A24" s="294"/>
      <c r="B24" s="155" t="str">
        <f>'Timeliness Quarterly'!$H$10</f>
        <v>4/1/15 - 6/30/15</v>
      </c>
      <c r="C24" s="156">
        <f>'Timeliness Quarterly'!$D$21</f>
        <v>0.8</v>
      </c>
      <c r="D24" s="168">
        <f>'Timeliness Quarterly'!$E$21</f>
        <v>3</v>
      </c>
      <c r="E24" s="158" t="str">
        <f>IF(IFERROR('Timeliness Quarterly'!H$23,"error")="error","",IF('Timeliness Quarterly'!H$23&lt;'Timeliness Quarterly'!$D$21,'Timeliness Quarterly'!H$23,""))</f>
        <v/>
      </c>
      <c r="F24" s="61" t="str">
        <f>IF(IFERROR('Timeliness Quarterly'!$O$21,"error")="error","",IF('Timeliness Quarterly'!$O$21=0,"",'Timeliness Quarterly'!$O$21))</f>
        <v/>
      </c>
      <c r="G24" s="198" t="str">
        <f>IF(IFERROR('Timeliness Quarterly'!$P$21,"error")="error","",IF('Timeliness Quarterly'!$P$21=0,"",'Timeliness Quarterly'!$P$21))</f>
        <v/>
      </c>
    </row>
    <row r="25" spans="1:7" ht="15" thickBot="1">
      <c r="A25" s="295"/>
      <c r="B25" s="159" t="str">
        <f>'Timeliness Quarterly'!$I$10</f>
        <v>7/1/15 - 9/30/15</v>
      </c>
      <c r="C25" s="160">
        <f>'Timeliness Quarterly'!$D$21</f>
        <v>0.8</v>
      </c>
      <c r="D25" s="169">
        <f>'Timeliness Quarterly'!$E$21</f>
        <v>3</v>
      </c>
      <c r="E25" s="162" t="str">
        <f>IF(IFERROR('Timeliness Quarterly'!I$23,"error")="error","",IF('Timeliness Quarterly'!I$23&lt;'Timeliness Quarterly'!$D$21,'Timeliness Quarterly'!I$23,""))</f>
        <v/>
      </c>
      <c r="F25" s="163" t="str">
        <f>IF(IFERROR('Timeliness Quarterly'!$Q$21,"error")="error","",IF('Timeliness Quarterly'!$Q$21=0,"",'Timeliness Quarterly'!$Q$21))</f>
        <v/>
      </c>
      <c r="G25" s="199" t="str">
        <f>IF(IFERROR('Timeliness Quarterly'!$R$21,"error")="error","",IF('Timeliness Quarterly'!$R$21=0,"",'Timeliness Quarterly'!$R$21))</f>
        <v/>
      </c>
    </row>
    <row r="26" spans="1:7">
      <c r="A26" s="293" t="s">
        <v>135</v>
      </c>
      <c r="B26" s="150" t="str">
        <f>'Timeliness Quarterly'!$F$10</f>
        <v>10/1/14 - 12/31/14</v>
      </c>
      <c r="C26" s="151">
        <f>'Timeliness Quarterly'!$D$25</f>
        <v>0.8</v>
      </c>
      <c r="D26" s="167">
        <f>'Timeliness Quarterly'!$E$25</f>
        <v>2</v>
      </c>
      <c r="E26" s="153" t="str">
        <f>IF(IFERROR('Timeliness Quarterly'!F$27,"error")="error","",IF('Timeliness Quarterly'!F$27&lt;'Timeliness Quarterly'!$D$25,'Timeliness Quarterly'!F$27,""))</f>
        <v/>
      </c>
      <c r="F26" s="154" t="str">
        <f>IF(IFERROR('Timeliness Quarterly'!$K$25,"error")="error","",IF('Timeliness Quarterly'!$K$25=0,"",'Timeliness Quarterly'!$K$25))</f>
        <v/>
      </c>
      <c r="G26" s="197" t="str">
        <f>IF(IFERROR('Timeliness Quarterly'!$L$25,"error")="error","",IF('Timeliness Quarterly'!$L$25=0,"",'Timeliness Quarterly'!$L$25))</f>
        <v/>
      </c>
    </row>
    <row r="27" spans="1:7">
      <c r="A27" s="294"/>
      <c r="B27" s="155" t="str">
        <f>'Timeliness Quarterly'!$G$10</f>
        <v>1/1/15 - 3/31/15</v>
      </c>
      <c r="C27" s="156">
        <f>'Timeliness Quarterly'!$D$25</f>
        <v>0.8</v>
      </c>
      <c r="D27" s="168">
        <f>'Timeliness Quarterly'!$E$25</f>
        <v>2</v>
      </c>
      <c r="E27" s="170" t="str">
        <f>IF(IFERROR('Timeliness Quarterly'!G$27,"error")="error","",IF('Timeliness Quarterly'!G$27&lt;'Timeliness Quarterly'!$D$25,'Timeliness Quarterly'!G$27,""))</f>
        <v/>
      </c>
      <c r="F27" s="61" t="str">
        <f>IF(IFERROR('Timeliness Quarterly'!$M$25,"error")="error","",IF('Timeliness Quarterly'!$M$25=0,"",'Timeliness Quarterly'!$M$25))</f>
        <v/>
      </c>
      <c r="G27" s="198" t="str">
        <f>IF(IFERROR('Timeliness Quarterly'!$N$25,"error")="error","",IF('Timeliness Quarterly'!$N$25=0,"",'Timeliness Quarterly'!$N$25))</f>
        <v/>
      </c>
    </row>
    <row r="28" spans="1:7">
      <c r="A28" s="294"/>
      <c r="B28" s="155" t="str">
        <f>'Timeliness Quarterly'!$H$10</f>
        <v>4/1/15 - 6/30/15</v>
      </c>
      <c r="C28" s="156">
        <f>'Timeliness Quarterly'!$D$25</f>
        <v>0.8</v>
      </c>
      <c r="D28" s="168">
        <f>'Timeliness Quarterly'!$E$25</f>
        <v>2</v>
      </c>
      <c r="E28" s="170" t="str">
        <f>IF(IFERROR('Timeliness Quarterly'!H$27,"error")="error","",IF('Timeliness Quarterly'!H$27&lt;'Timeliness Quarterly'!$D$25,'Timeliness Quarterly'!H$27,""))</f>
        <v/>
      </c>
      <c r="F28" s="61" t="str">
        <f>IF(IFERROR('Timeliness Quarterly'!$O$25,"error")="error","",IF('Timeliness Quarterly'!$O$25=0,"",'Timeliness Quarterly'!$O$25))</f>
        <v/>
      </c>
      <c r="G28" s="198" t="str">
        <f>IF(IFERROR('Timeliness Quarterly'!$P$25,"error")="error","",IF('Timeliness Quarterly'!$P$25=0,"",'Timeliness Quarterly'!$P$25))</f>
        <v/>
      </c>
    </row>
    <row r="29" spans="1:7" ht="15" thickBot="1">
      <c r="A29" s="295"/>
      <c r="B29" s="159" t="str">
        <f>'Timeliness Quarterly'!$I$10</f>
        <v>7/1/15 - 9/30/15</v>
      </c>
      <c r="C29" s="160">
        <f>'Timeliness Quarterly'!$D$25</f>
        <v>0.8</v>
      </c>
      <c r="D29" s="169">
        <f>'Timeliness Quarterly'!$E$25</f>
        <v>2</v>
      </c>
      <c r="E29" s="171" t="str">
        <f>IF(IFERROR('Timeliness Quarterly'!I$27,"error")="error","",IF('Timeliness Quarterly'!I$27&lt;'Timeliness Quarterly'!$D$25,'Timeliness Quarterly'!I$27,""))</f>
        <v/>
      </c>
      <c r="F29" s="163" t="str">
        <f>IF(IFERROR('Timeliness Quarterly'!$Q$25,"error")="error","",IF('Timeliness Quarterly'!$Q$25=0,"",'Timeliness Quarterly'!$Q$25))</f>
        <v/>
      </c>
      <c r="G29" s="199" t="str">
        <f>IF(IFERROR('Timeliness Quarterly'!$R$25,"error")="error","",IF('Timeliness Quarterly'!$R$25=0,"",'Timeliness Quarterly'!$R$25))</f>
        <v/>
      </c>
    </row>
    <row r="30" spans="1:7">
      <c r="A30" s="293" t="s">
        <v>136</v>
      </c>
      <c r="B30" s="150" t="str">
        <f>'Timeliness Quarterly'!$F$10</f>
        <v>10/1/14 - 12/31/14</v>
      </c>
      <c r="C30" s="151">
        <f>'Timeliness Quarterly'!$D$28</f>
        <v>0.8</v>
      </c>
      <c r="D30" s="167">
        <f>'Timeliness Quarterly'!$E$28</f>
        <v>2</v>
      </c>
      <c r="E30" s="153" t="str">
        <f>IF(IFERROR('Timeliness Quarterly'!F$30,"error")="error","",IF('Timeliness Quarterly'!F$30&lt;'Timeliness Quarterly'!$D$28,'Timeliness Quarterly'!F$30,""))</f>
        <v/>
      </c>
      <c r="F30" s="154" t="str">
        <f>IF(IFERROR('Timeliness Quarterly'!$K$28,"error")="error","",IF('Timeliness Quarterly'!$K$28=0,"",'Timeliness Quarterly'!$K$28))</f>
        <v/>
      </c>
      <c r="G30" s="197" t="str">
        <f>IF(IFERROR('Timeliness Quarterly'!$L$28,"error")="error","",IF('Timeliness Quarterly'!$L$28=0,"",'Timeliness Quarterly'!$L$28))</f>
        <v/>
      </c>
    </row>
    <row r="31" spans="1:7">
      <c r="A31" s="294"/>
      <c r="B31" s="155" t="str">
        <f>'Timeliness Quarterly'!$G$10</f>
        <v>1/1/15 - 3/31/15</v>
      </c>
      <c r="C31" s="156">
        <f>'Timeliness Quarterly'!$D$28</f>
        <v>0.8</v>
      </c>
      <c r="D31" s="168">
        <f>'Timeliness Quarterly'!$E$28</f>
        <v>2</v>
      </c>
      <c r="E31" s="170" t="str">
        <f>IF(IFERROR('Timeliness Quarterly'!G$30,"error")="error","",IF('Timeliness Quarterly'!G$30&lt;'Timeliness Quarterly'!$D$28,'Timeliness Quarterly'!G$30,""))</f>
        <v/>
      </c>
      <c r="F31" s="61" t="str">
        <f>IF(IFERROR('Timeliness Quarterly'!$M$28,"error")="error","",IF('Timeliness Quarterly'!$M$28=0,"",'Timeliness Quarterly'!$M$28))</f>
        <v/>
      </c>
      <c r="G31" s="198" t="str">
        <f>IF(IFERROR('Timeliness Quarterly'!$N$28,"error")="error","",IF('Timeliness Quarterly'!$N$28=0,"",'Timeliness Quarterly'!$N$28))</f>
        <v/>
      </c>
    </row>
    <row r="32" spans="1:7">
      <c r="A32" s="294"/>
      <c r="B32" s="155" t="str">
        <f>'Timeliness Quarterly'!$H$10</f>
        <v>4/1/15 - 6/30/15</v>
      </c>
      <c r="C32" s="156">
        <f>'Timeliness Quarterly'!$D$28</f>
        <v>0.8</v>
      </c>
      <c r="D32" s="168">
        <f>'Timeliness Quarterly'!$E$28</f>
        <v>2</v>
      </c>
      <c r="E32" s="170" t="str">
        <f>IF(IFERROR('Timeliness Quarterly'!H$30,"error")="error","",IF('Timeliness Quarterly'!H$30&lt;'Timeliness Quarterly'!$D$28,'Timeliness Quarterly'!H$30,""))</f>
        <v/>
      </c>
      <c r="F32" s="61" t="str">
        <f>IF(IFERROR('Timeliness Quarterly'!$O$28,"error")="error","",IF('Timeliness Quarterly'!$O$28=0,"",'Timeliness Quarterly'!$O$28))</f>
        <v/>
      </c>
      <c r="G32" s="198" t="str">
        <f>IF(IFERROR('Timeliness Quarterly'!$P$28,"error")="error","",IF('Timeliness Quarterly'!$P$28=0,"",'Timeliness Quarterly'!$P$28))</f>
        <v/>
      </c>
    </row>
    <row r="33" spans="1:7" ht="15" thickBot="1">
      <c r="A33" s="295"/>
      <c r="B33" s="159" t="str">
        <f>'Timeliness Quarterly'!$I$10</f>
        <v>7/1/15 - 9/30/15</v>
      </c>
      <c r="C33" s="160">
        <f>'Timeliness Quarterly'!$D$28</f>
        <v>0.8</v>
      </c>
      <c r="D33" s="169">
        <f>'Timeliness Quarterly'!$E$28</f>
        <v>2</v>
      </c>
      <c r="E33" s="171" t="str">
        <f>IF(IFERROR('Timeliness Quarterly'!I$30,"error")="error","",IF('Timeliness Quarterly'!I$30&lt;'Timeliness Quarterly'!$D$28,'Timeliness Quarterly'!I$30,""))</f>
        <v/>
      </c>
      <c r="F33" s="163" t="str">
        <f>IF(IFERROR('Timeliness Quarterly'!$Q$28,"error")="error","",IF('Timeliness Quarterly'!$Q$28=0,"",'Timeliness Quarterly'!$Q$28))</f>
        <v/>
      </c>
      <c r="G33" s="199" t="str">
        <f>IF(IFERROR('Timeliness Quarterly'!$R$28,"error")="error","",IF('Timeliness Quarterly'!$R$28=0,"",'Timeliness Quarterly'!$R$28))</f>
        <v/>
      </c>
    </row>
    <row r="34" spans="1:7">
      <c r="A34" s="293" t="s">
        <v>137</v>
      </c>
      <c r="B34" s="150" t="str">
        <f>'Timeliness Quarterly'!$F$10</f>
        <v>10/1/14 - 12/31/14</v>
      </c>
      <c r="C34" s="151">
        <f>'Timeliness Quarterly'!$D$31</f>
        <v>0.8</v>
      </c>
      <c r="D34" s="167">
        <f>'Timeliness Quarterly'!$E$31</f>
        <v>4</v>
      </c>
      <c r="E34" s="153" t="str">
        <f>IF(IFERROR('Timeliness Quarterly'!F$33,"error")="error","",IF('Timeliness Quarterly'!F$33&lt;'Timeliness Quarterly'!$D$31,'Timeliness Quarterly'!F$33,""))</f>
        <v/>
      </c>
      <c r="F34" s="154" t="str">
        <f>IF(IFERROR('Timeliness Quarterly'!$K$31,"error")="error","",IF('Timeliness Quarterly'!$K$31=0,"",'Timeliness Quarterly'!$K$31))</f>
        <v/>
      </c>
      <c r="G34" s="197" t="str">
        <f>IF(IFERROR('Timeliness Quarterly'!$L$31,"error")="error","",IF('Timeliness Quarterly'!$L$31=0,"",'Timeliness Quarterly'!$L$31))</f>
        <v/>
      </c>
    </row>
    <row r="35" spans="1:7">
      <c r="A35" s="294"/>
      <c r="B35" s="155" t="str">
        <f>'Timeliness Quarterly'!$G$10</f>
        <v>1/1/15 - 3/31/15</v>
      </c>
      <c r="C35" s="156">
        <f>'Timeliness Quarterly'!$D$31</f>
        <v>0.8</v>
      </c>
      <c r="D35" s="168">
        <f>'Timeliness Quarterly'!$E$31</f>
        <v>4</v>
      </c>
      <c r="E35" s="170" t="str">
        <f>IF(IFERROR('Timeliness Quarterly'!G$33,"error")="error","",IF('Timeliness Quarterly'!G$33&lt;'Timeliness Quarterly'!$D$31,'Timeliness Quarterly'!G$33,""))</f>
        <v/>
      </c>
      <c r="F35" s="61" t="str">
        <f>IF(IFERROR('Timeliness Quarterly'!$M$31,"error")="error","",IF('Timeliness Quarterly'!$M$31=0,"",'Timeliness Quarterly'!$M$31))</f>
        <v/>
      </c>
      <c r="G35" s="198" t="str">
        <f>IF(IFERROR('Timeliness Quarterly'!$N$31,"error")="error","",IF('Timeliness Quarterly'!$N$31=0,"",'Timeliness Quarterly'!$N$31))</f>
        <v/>
      </c>
    </row>
    <row r="36" spans="1:7">
      <c r="A36" s="294"/>
      <c r="B36" s="155" t="str">
        <f>'Timeliness Quarterly'!$H$10</f>
        <v>4/1/15 - 6/30/15</v>
      </c>
      <c r="C36" s="156">
        <f>'Timeliness Quarterly'!$D$31</f>
        <v>0.8</v>
      </c>
      <c r="D36" s="168">
        <f>'Timeliness Quarterly'!$E$31</f>
        <v>4</v>
      </c>
      <c r="E36" s="170" t="str">
        <f>IF(IFERROR('Timeliness Quarterly'!H$33,"error")="error","",IF('Timeliness Quarterly'!H$33&lt;'Timeliness Quarterly'!$D$31,'Timeliness Quarterly'!H$33,""))</f>
        <v/>
      </c>
      <c r="F36" s="61" t="str">
        <f>IF(IFERROR('Timeliness Quarterly'!$O$31,"error")="error","",IF('Timeliness Quarterly'!$O$31=0,"",'Timeliness Quarterly'!$O$31))</f>
        <v/>
      </c>
      <c r="G36" s="198" t="str">
        <f>IF(IFERROR('Timeliness Quarterly'!$P$31,"error")="error","",IF('Timeliness Quarterly'!$P$31=0,"",'Timeliness Quarterly'!$P$31))</f>
        <v/>
      </c>
    </row>
    <row r="37" spans="1:7" ht="15" thickBot="1">
      <c r="A37" s="295"/>
      <c r="B37" s="159" t="str">
        <f>'Timeliness Quarterly'!$I$10</f>
        <v>7/1/15 - 9/30/15</v>
      </c>
      <c r="C37" s="160">
        <f>'Timeliness Quarterly'!$D$31</f>
        <v>0.8</v>
      </c>
      <c r="D37" s="169">
        <f>'Timeliness Quarterly'!$E$31</f>
        <v>4</v>
      </c>
      <c r="E37" s="171" t="str">
        <f>IF(IFERROR('Timeliness Quarterly'!I$33,"error")="error","",IF('Timeliness Quarterly'!I$33&lt;'Timeliness Quarterly'!$D$31,'Timeliness Quarterly'!I$33,""))</f>
        <v/>
      </c>
      <c r="F37" s="163" t="str">
        <f>IF(IFERROR('Timeliness Quarterly'!$Q$31,"error")="error","",IF('Timeliness Quarterly'!$Q$31=0,"",'Timeliness Quarterly'!$Q$31))</f>
        <v/>
      </c>
      <c r="G37" s="199" t="str">
        <f>IF(IFERROR('Timeliness Quarterly'!$R$31,"error")="error","",IF('Timeliness Quarterly'!$R$31=0,"",'Timeliness Quarterly'!$R$31))</f>
        <v/>
      </c>
    </row>
    <row r="38" spans="1:7">
      <c r="A38" s="293" t="s">
        <v>41</v>
      </c>
      <c r="B38" s="150" t="str">
        <f>'Timeliness Quarterly'!$F$10</f>
        <v>10/1/14 - 12/31/14</v>
      </c>
      <c r="C38" s="151">
        <f>'Timeliness Quarterly'!$D$34</f>
        <v>0.8</v>
      </c>
      <c r="D38" s="167">
        <f>'Timeliness Quarterly'!$E$34</f>
        <v>2</v>
      </c>
      <c r="E38" s="153" t="str">
        <f>IF(IFERROR('Timeliness Quarterly'!F$36,"error")="error","",IF('Timeliness Quarterly'!F$36&lt;'Timeliness Quarterly'!$D$34,'Timeliness Quarterly'!F$36,""))</f>
        <v/>
      </c>
      <c r="F38" s="154" t="str">
        <f>IF(IFERROR('Timeliness Quarterly'!$K$34,"error")="error","",IF('Timeliness Quarterly'!$K$34=0,"",'Timeliness Quarterly'!$K$34))</f>
        <v/>
      </c>
      <c r="G38" s="197" t="str">
        <f>IF(IFERROR('Timeliness Quarterly'!$L$34,"error")="error","",IF('Timeliness Quarterly'!$L$34=0,"",'Timeliness Quarterly'!$L$34))</f>
        <v/>
      </c>
    </row>
    <row r="39" spans="1:7">
      <c r="A39" s="294"/>
      <c r="B39" s="155" t="str">
        <f>'Timeliness Quarterly'!$G$10</f>
        <v>1/1/15 - 3/31/15</v>
      </c>
      <c r="C39" s="156">
        <f>'Timeliness Quarterly'!$D$34</f>
        <v>0.8</v>
      </c>
      <c r="D39" s="168">
        <f>'Timeliness Quarterly'!$E$34</f>
        <v>2</v>
      </c>
      <c r="E39" s="170" t="str">
        <f>IF(IFERROR('Timeliness Quarterly'!G$36,"error")="error","",IF('Timeliness Quarterly'!G$36&lt;'Timeliness Quarterly'!$D$34,'Timeliness Quarterly'!G$36,""))</f>
        <v/>
      </c>
      <c r="F39" s="61" t="str">
        <f>IF(IFERROR('Timeliness Quarterly'!$M$34,"error")="error","",IF('Timeliness Quarterly'!$M$34=0,"",'Timeliness Quarterly'!$M$34))</f>
        <v/>
      </c>
      <c r="G39" s="198" t="str">
        <f>IF(IFERROR('Timeliness Quarterly'!$N$34,"error")="error","",IF('Timeliness Quarterly'!$N$34=0,"",'Timeliness Quarterly'!$N$34))</f>
        <v/>
      </c>
    </row>
    <row r="40" spans="1:7">
      <c r="A40" s="294"/>
      <c r="B40" s="155" t="str">
        <f>'Timeliness Quarterly'!$H$10</f>
        <v>4/1/15 - 6/30/15</v>
      </c>
      <c r="C40" s="156">
        <f>'Timeliness Quarterly'!$D$34</f>
        <v>0.8</v>
      </c>
      <c r="D40" s="168">
        <f>'Timeliness Quarterly'!$E$34</f>
        <v>2</v>
      </c>
      <c r="E40" s="170" t="str">
        <f>IF(IFERROR('Timeliness Quarterly'!H$36,"error")="error","",IF('Timeliness Quarterly'!H$36&lt;'Timeliness Quarterly'!$D$34,'Timeliness Quarterly'!H$36,""))</f>
        <v/>
      </c>
      <c r="F40" s="61" t="str">
        <f>IF(IFERROR('Timeliness Quarterly'!$O$34,"error")="error","",IF('Timeliness Quarterly'!$O$34=0,"",'Timeliness Quarterly'!$O$34))</f>
        <v/>
      </c>
      <c r="G40" s="198" t="str">
        <f>IF(IFERROR('Timeliness Quarterly'!$P$34,"error")="error","",IF('Timeliness Quarterly'!$P$34=0,"",'Timeliness Quarterly'!$P$34))</f>
        <v/>
      </c>
    </row>
    <row r="41" spans="1:7" ht="15" thickBot="1">
      <c r="A41" s="295"/>
      <c r="B41" s="159" t="str">
        <f>'Timeliness Quarterly'!$I$10</f>
        <v>7/1/15 - 9/30/15</v>
      </c>
      <c r="C41" s="160">
        <f>'Timeliness Quarterly'!$D$34</f>
        <v>0.8</v>
      </c>
      <c r="D41" s="169">
        <f>'Timeliness Quarterly'!$E$34</f>
        <v>2</v>
      </c>
      <c r="E41" s="171" t="str">
        <f>IF(IFERROR('Timeliness Quarterly'!I$36,"error")="error","",IF('Timeliness Quarterly'!I$36&lt;'Timeliness Quarterly'!$D$34,'Timeliness Quarterly'!I$36,""))</f>
        <v/>
      </c>
      <c r="F41" s="163" t="str">
        <f>IF(IFERROR('Timeliness Quarterly'!$Q$34,"error")="error","",IF('Timeliness Quarterly'!$Q$34=0,"",'Timeliness Quarterly'!$Q$34))</f>
        <v/>
      </c>
      <c r="G41" s="199" t="str">
        <f>IF(IFERROR('Timeliness Quarterly'!$R$34,"error")="error","",IF('Timeliness Quarterly'!$R$34=0,"",'Timeliness Quarterly'!$R$34))</f>
        <v/>
      </c>
    </row>
    <row r="42" spans="1:7">
      <c r="A42" s="293" t="s">
        <v>42</v>
      </c>
      <c r="B42" s="150" t="str">
        <f>'Timeliness Quarterly'!$F$10</f>
        <v>10/1/14 - 12/31/14</v>
      </c>
      <c r="C42" s="151">
        <f>'Timeliness Quarterly'!$D$37</f>
        <v>0.8</v>
      </c>
      <c r="D42" s="167">
        <f>'Timeliness Quarterly'!$E$37</f>
        <v>3</v>
      </c>
      <c r="E42" s="153" t="str">
        <f>IF(IFERROR('Timeliness Quarterly'!F$39,"error")="error","",IF('Timeliness Quarterly'!F$39&lt;'Timeliness Quarterly'!$D$37,'Timeliness Quarterly'!F$39,""))</f>
        <v/>
      </c>
      <c r="F42" s="154" t="str">
        <f>IF(IFERROR('Timeliness Quarterly'!$K$37,"error")="error","",IF('Timeliness Quarterly'!$K$37=0,"",'Timeliness Quarterly'!$K$37))</f>
        <v/>
      </c>
      <c r="G42" s="197" t="str">
        <f>IF(IFERROR('Timeliness Quarterly'!$L$37,"error")="error","",IF('Timeliness Quarterly'!$L$37=0,"",'Timeliness Quarterly'!$L$37))</f>
        <v/>
      </c>
    </row>
    <row r="43" spans="1:7">
      <c r="A43" s="294"/>
      <c r="B43" s="155" t="str">
        <f>'Timeliness Quarterly'!$G$10</f>
        <v>1/1/15 - 3/31/15</v>
      </c>
      <c r="C43" s="156">
        <f>'Timeliness Quarterly'!$D$37</f>
        <v>0.8</v>
      </c>
      <c r="D43" s="168">
        <f>'Timeliness Quarterly'!$E$37</f>
        <v>3</v>
      </c>
      <c r="E43" s="170" t="str">
        <f>IF(IFERROR('Timeliness Quarterly'!G$39,"error")="error","",IF('Timeliness Quarterly'!G$39&lt;'Timeliness Quarterly'!$D$37,'Timeliness Quarterly'!G$39,""))</f>
        <v/>
      </c>
      <c r="F43" s="61" t="str">
        <f>IF(IFERROR('Timeliness Quarterly'!$M$37,"error")="error","",IF('Timeliness Quarterly'!$M$37=0,"",'Timeliness Quarterly'!$M$37))</f>
        <v/>
      </c>
      <c r="G43" s="198" t="str">
        <f>IF(IFERROR('Timeliness Quarterly'!$N$37,"error")="error","",IF('Timeliness Quarterly'!$N$37=0,"",'Timeliness Quarterly'!$N$37))</f>
        <v/>
      </c>
    </row>
    <row r="44" spans="1:7">
      <c r="A44" s="294"/>
      <c r="B44" s="155" t="str">
        <f>'Timeliness Quarterly'!$H$10</f>
        <v>4/1/15 - 6/30/15</v>
      </c>
      <c r="C44" s="156">
        <f>'Timeliness Quarterly'!$D$37</f>
        <v>0.8</v>
      </c>
      <c r="D44" s="168">
        <f>'Timeliness Quarterly'!$E$37</f>
        <v>3</v>
      </c>
      <c r="E44" s="170" t="str">
        <f>IF(IFERROR('Timeliness Quarterly'!H$39,"error")="error","",IF('Timeliness Quarterly'!H$39&lt;'Timeliness Quarterly'!$D$37,'Timeliness Quarterly'!H$39,""))</f>
        <v/>
      </c>
      <c r="F44" s="61" t="str">
        <f>IF(IFERROR('Timeliness Quarterly'!$O$37,"error")="error","",IF('Timeliness Quarterly'!$O$37=0,"",'Timeliness Quarterly'!$O$37))</f>
        <v/>
      </c>
      <c r="G44" s="198" t="str">
        <f>IF(IFERROR('Timeliness Quarterly'!$P$37,"error")="error","",IF('Timeliness Quarterly'!$P$37=0,"",'Timeliness Quarterly'!$P$37))</f>
        <v/>
      </c>
    </row>
    <row r="45" spans="1:7" ht="15" thickBot="1">
      <c r="A45" s="295"/>
      <c r="B45" s="159" t="str">
        <f>'Timeliness Quarterly'!$I$10</f>
        <v>7/1/15 - 9/30/15</v>
      </c>
      <c r="C45" s="160">
        <f>'Timeliness Quarterly'!$D$37</f>
        <v>0.8</v>
      </c>
      <c r="D45" s="169">
        <f>'Timeliness Quarterly'!$E$37</f>
        <v>3</v>
      </c>
      <c r="E45" s="171" t="str">
        <f>IF(IFERROR('Timeliness Quarterly'!I$39,"error")="error","",IF('Timeliness Quarterly'!I$39&lt;'Timeliness Quarterly'!$D$37,'Timeliness Quarterly'!I$39,""))</f>
        <v/>
      </c>
      <c r="F45" s="163" t="str">
        <f>IF(IFERROR('Timeliness Quarterly'!$Q$37,"error")="error","",IF('Timeliness Quarterly'!$Q$37=0,"",'Timeliness Quarterly'!$Q$37))</f>
        <v/>
      </c>
      <c r="G45" s="199" t="str">
        <f>IF(IFERROR('Timeliness Quarterly'!$R$37,"error")="error","",IF('Timeliness Quarterly'!$R$37=0,"",'Timeliness Quarterly'!$R$37))</f>
        <v/>
      </c>
    </row>
    <row r="46" spans="1:7">
      <c r="A46" s="293" t="s">
        <v>43</v>
      </c>
      <c r="B46" s="150" t="str">
        <f>'Timeliness Quarterly'!$F$10</f>
        <v>10/1/14 - 12/31/14</v>
      </c>
      <c r="C46" s="151">
        <f>'Timeliness Quarterly'!$D$40</f>
        <v>0.8</v>
      </c>
      <c r="D46" s="167">
        <f>'Timeliness Quarterly'!$E$40</f>
        <v>2</v>
      </c>
      <c r="E46" s="153" t="str">
        <f>IF(IFERROR('Timeliness Quarterly'!F$42,"error")="error","",IF('Timeliness Quarterly'!F$42&lt;'Timeliness Quarterly'!$D$40,'Timeliness Quarterly'!F$42,""))</f>
        <v/>
      </c>
      <c r="F46" s="233" t="str">
        <f>IF(IFERROR('Timeliness Quarterly'!$K$40,"error")="error","",IF('Timeliness Quarterly'!$K$40=0,"",'Timeliness Quarterly'!$K$40))</f>
        <v/>
      </c>
      <c r="G46" s="197" t="str">
        <f>IF(IFERROR('Timeliness Quarterly'!$L$40,"error")="error","",IF('Timeliness Quarterly'!$L$40=0,"",'Timeliness Quarterly'!$L$40))</f>
        <v/>
      </c>
    </row>
    <row r="47" spans="1:7">
      <c r="A47" s="294"/>
      <c r="B47" s="155" t="str">
        <f>'Timeliness Quarterly'!$G$10</f>
        <v>1/1/15 - 3/31/15</v>
      </c>
      <c r="C47" s="156">
        <f>'Timeliness Quarterly'!$D$40</f>
        <v>0.8</v>
      </c>
      <c r="D47" s="168">
        <f>'Timeliness Quarterly'!$E$40</f>
        <v>2</v>
      </c>
      <c r="E47" s="170" t="str">
        <f>IF(IFERROR('Timeliness Quarterly'!G$42,"error")="error","",IF('Timeliness Quarterly'!G$42&lt;'Timeliness Quarterly'!$D$40,'Timeliness Quarterly'!G$42,""))</f>
        <v/>
      </c>
      <c r="F47" s="61" t="str">
        <f>IF(IFERROR('Timeliness Quarterly'!$M$40,"error")="error","",IF('Timeliness Quarterly'!$M$40=0,"",'Timeliness Quarterly'!$M$40))</f>
        <v/>
      </c>
      <c r="G47" s="198" t="str">
        <f>IF(IFERROR('Timeliness Quarterly'!$N$40,"error")="error","",IF('Timeliness Quarterly'!$N$40=0,"",'Timeliness Quarterly'!$N$40))</f>
        <v/>
      </c>
    </row>
    <row r="48" spans="1:7">
      <c r="A48" s="294"/>
      <c r="B48" s="155" t="str">
        <f>'Timeliness Quarterly'!$H$10</f>
        <v>4/1/15 - 6/30/15</v>
      </c>
      <c r="C48" s="156">
        <f>'Timeliness Quarterly'!$D$40</f>
        <v>0.8</v>
      </c>
      <c r="D48" s="168">
        <f>'Timeliness Quarterly'!$E$40</f>
        <v>2</v>
      </c>
      <c r="E48" s="170" t="str">
        <f>IF(IFERROR('Timeliness Quarterly'!H$42,"error")="error","",IF('Timeliness Quarterly'!H$42&lt;'Timeliness Quarterly'!$D$40,'Timeliness Quarterly'!H$42,""))</f>
        <v/>
      </c>
      <c r="F48" s="61" t="str">
        <f>IF(IFERROR('Timeliness Quarterly'!$O$40,"error")="error","",IF('Timeliness Quarterly'!$O$40=0,"",'Timeliness Quarterly'!$O$40))</f>
        <v/>
      </c>
      <c r="G48" s="198" t="str">
        <f>IF(IFERROR('Timeliness Quarterly'!$P$40,"error")="error","",IF('Timeliness Quarterly'!$P$40=0,"",'Timeliness Quarterly'!$P$40))</f>
        <v/>
      </c>
    </row>
    <row r="49" spans="1:7" ht="15" thickBot="1">
      <c r="A49" s="295"/>
      <c r="B49" s="159" t="str">
        <f>'Timeliness Quarterly'!$I$10</f>
        <v>7/1/15 - 9/30/15</v>
      </c>
      <c r="C49" s="160">
        <f>'Timeliness Quarterly'!$D$40</f>
        <v>0.8</v>
      </c>
      <c r="D49" s="169">
        <f>'Timeliness Quarterly'!$E$40</f>
        <v>2</v>
      </c>
      <c r="E49" s="171" t="str">
        <f>IF(IFERROR('Timeliness Quarterly'!I$42,"error")="error","",IF('Timeliness Quarterly'!I$42&lt;'Timeliness Quarterly'!$D$40,'Timeliness Quarterly'!I$42,""))</f>
        <v/>
      </c>
      <c r="F49" s="163" t="str">
        <f>IF(IFERROR('Timeliness Quarterly'!$Q$40,"error")="error","",IF('Timeliness Quarterly'!$Q$40=0,"",'Timeliness Quarterly'!$Q$40))</f>
        <v/>
      </c>
      <c r="G49" s="199" t="str">
        <f>IF(IFERROR('Timeliness Quarterly'!$R$40,"error")="error","",IF('Timeliness Quarterly'!$R$40=0,"",'Timeliness Quarterly'!$R$40))</f>
        <v/>
      </c>
    </row>
    <row r="50" spans="1:7">
      <c r="A50" s="172"/>
      <c r="B50" s="173"/>
      <c r="C50" s="174"/>
      <c r="D50" s="175"/>
      <c r="E50" s="176"/>
      <c r="F50" s="177"/>
      <c r="G50" s="209"/>
    </row>
    <row r="52" spans="1:7" ht="42.6" thickBot="1">
      <c r="A52" s="202" t="s">
        <v>155</v>
      </c>
      <c r="B52" s="149" t="s">
        <v>147</v>
      </c>
      <c r="C52" s="148" t="s">
        <v>148</v>
      </c>
      <c r="D52" s="148" t="str">
        <f>'Timeliness Quarterly'!E46</f>
        <v># of business days</v>
      </c>
      <c r="E52" s="148" t="s">
        <v>149</v>
      </c>
      <c r="F52" s="148" t="s">
        <v>138</v>
      </c>
      <c r="G52" s="148" t="s">
        <v>139</v>
      </c>
    </row>
    <row r="53" spans="1:7">
      <c r="A53" s="293" t="s">
        <v>132</v>
      </c>
      <c r="B53" s="150" t="str">
        <f>'Timeliness Quarterly'!$F$46</f>
        <v>10/1/14 - 12/31/14</v>
      </c>
      <c r="C53" s="151">
        <f>'Timeliness Quarterly'!$D$48</f>
        <v>0.8</v>
      </c>
      <c r="D53" s="178">
        <f>'Timeliness Quarterly'!$E$48</f>
        <v>3</v>
      </c>
      <c r="E53" s="179" t="str">
        <f>IF(IFERROR('Timeliness Quarterly'!F$50,"error")="error","",IF('Timeliness Quarterly'!F$50&lt;'Timeliness Quarterly'!$D$48,'Timeliness Quarterly'!F$50,""))</f>
        <v/>
      </c>
      <c r="F53" s="154" t="str">
        <f>IF(IFERROR('Timeliness Quarterly'!$K$48,"error")="error","",IF('Timeliness Quarterly'!$K$48=0,"",'Timeliness Quarterly'!$K$48))</f>
        <v/>
      </c>
      <c r="G53" s="197" t="str">
        <f>IF(IFERROR('Timeliness Quarterly'!$L$48,"error")="error","",IF('Timeliness Quarterly'!$L$48=0,"",'Timeliness Quarterly'!$L$48))</f>
        <v/>
      </c>
    </row>
    <row r="54" spans="1:7">
      <c r="A54" s="294"/>
      <c r="B54" s="155" t="str">
        <f>'Timeliness Quarterly'!$G$46</f>
        <v>1/1/15 - 3/31/15</v>
      </c>
      <c r="C54" s="156">
        <f>'Timeliness Quarterly'!$D$48</f>
        <v>0.8</v>
      </c>
      <c r="D54" s="180">
        <f>'Timeliness Quarterly'!$E$48</f>
        <v>3</v>
      </c>
      <c r="E54" s="181" t="str">
        <f>IF(IFERROR('Timeliness Quarterly'!G$50,"error")="error","",IF('Timeliness Quarterly'!G$50&lt;'Timeliness Quarterly'!$D$48,'Timeliness Quarterly'!G$50,""))</f>
        <v/>
      </c>
      <c r="F54" s="61" t="str">
        <f>IF(IFERROR('Timeliness Quarterly'!$M$48,"error")="error","",IF('Timeliness Quarterly'!$M$48=0,"",'Timeliness Quarterly'!$M$48))</f>
        <v/>
      </c>
      <c r="G54" s="198" t="str">
        <f>IF(IFERROR('Timeliness Quarterly'!$N$48,"error")="error","",IF('Timeliness Quarterly'!$N$48=0,"",'Timeliness Quarterly'!$N$48))</f>
        <v/>
      </c>
    </row>
    <row r="55" spans="1:7">
      <c r="A55" s="294"/>
      <c r="B55" s="155" t="str">
        <f>'Timeliness Quarterly'!$H$46</f>
        <v>4/1/15 - 6/30/15</v>
      </c>
      <c r="C55" s="156">
        <f>'Timeliness Quarterly'!$D$48</f>
        <v>0.8</v>
      </c>
      <c r="D55" s="180">
        <f>'Timeliness Quarterly'!$E$48</f>
        <v>3</v>
      </c>
      <c r="E55" s="181" t="str">
        <f>IF(IFERROR('Timeliness Quarterly'!H$50,"error")="error","",IF('Timeliness Quarterly'!H$50&lt;'Timeliness Quarterly'!$D$48,'Timeliness Quarterly'!H$50,""))</f>
        <v/>
      </c>
      <c r="F55" s="61" t="str">
        <f>IF(IFERROR('Timeliness Quarterly'!$O$48,"error")="error","",IF('Timeliness Quarterly'!$O$48=0,"",'Timeliness Quarterly'!$O$48))</f>
        <v/>
      </c>
      <c r="G55" s="198" t="str">
        <f>IF(IFERROR('Timeliness Quarterly'!$P$48,"error")="error","",IF('Timeliness Quarterly'!$P$48=0,"",'Timeliness Quarterly'!$P$48))</f>
        <v/>
      </c>
    </row>
    <row r="56" spans="1:7" ht="15" thickBot="1">
      <c r="A56" s="295"/>
      <c r="B56" s="159" t="str">
        <f>'Timeliness Quarterly'!$I$46</f>
        <v>7/1/15 - 9/30/15</v>
      </c>
      <c r="C56" s="160">
        <f>'Timeliness Quarterly'!$D$48</f>
        <v>0.8</v>
      </c>
      <c r="D56" s="182">
        <f>'Timeliness Quarterly'!$E$48</f>
        <v>3</v>
      </c>
      <c r="E56" s="183" t="str">
        <f>IF(IFERROR('Timeliness Quarterly'!I$50,"error")="error","",IF('Timeliness Quarterly'!I$50&lt;'Timeliness Quarterly'!$D$48,'Timeliness Quarterly'!I$50,""))</f>
        <v/>
      </c>
      <c r="F56" s="163" t="str">
        <f>IF(IFERROR('Timeliness Quarterly'!$Q$48,"error")="error","",IF('Timeliness Quarterly'!$Q$48=0,"",'Timeliness Quarterly'!$Q$48))</f>
        <v/>
      </c>
      <c r="G56" s="199" t="str">
        <f>IF(IFERROR('Timeliness Quarterly'!$R$48,"error")="error","",IF('Timeliness Quarterly'!$R$48=0,"",'Timeliness Quarterly'!$R$48))</f>
        <v/>
      </c>
    </row>
    <row r="57" spans="1:7">
      <c r="A57" s="293" t="s">
        <v>133</v>
      </c>
      <c r="B57" s="150" t="str">
        <f>'Timeliness Quarterly'!$F$46</f>
        <v>10/1/14 - 12/31/14</v>
      </c>
      <c r="C57" s="151">
        <f>'Timeliness Quarterly'!$D$51</f>
        <v>0.8</v>
      </c>
      <c r="D57" s="167">
        <f>'Timeliness Quarterly'!$E$51</f>
        <v>3</v>
      </c>
      <c r="E57" s="179" t="str">
        <f>IF(IFERROR('Timeliness Quarterly'!F$53,"error")="error","",IF('Timeliness Quarterly'!F$53&lt;'Timeliness Quarterly'!$D$51,'Timeliness Quarterly'!F$53,""))</f>
        <v/>
      </c>
      <c r="F57" s="154" t="str">
        <f>IF(IFERROR('Timeliness Quarterly'!$K$51,"error")="error","",IF('Timeliness Quarterly'!$K$51=0,"",'Timeliness Quarterly'!$K$51))</f>
        <v/>
      </c>
      <c r="G57" s="197" t="str">
        <f>IF(IFERROR('Timeliness Quarterly'!$L$51,"error")="error","",IF('Timeliness Quarterly'!$L$51=0,"",'Timeliness Quarterly'!$L$51))</f>
        <v/>
      </c>
    </row>
    <row r="58" spans="1:7">
      <c r="A58" s="294"/>
      <c r="B58" s="155" t="str">
        <f>'Timeliness Quarterly'!$G$46</f>
        <v>1/1/15 - 3/31/15</v>
      </c>
      <c r="C58" s="184">
        <f>'Timeliness Quarterly'!$D$51</f>
        <v>0.8</v>
      </c>
      <c r="D58" s="185">
        <f>'Timeliness Quarterly'!$E$51</f>
        <v>3</v>
      </c>
      <c r="E58" s="186" t="str">
        <f>IF(IFERROR('Timeliness Quarterly'!G$53,"error")="error","",IF('Timeliness Quarterly'!G$53&lt;'Timeliness Quarterly'!$D$51,'Timeliness Quarterly'!G$53,""))</f>
        <v/>
      </c>
      <c r="F58" s="61" t="str">
        <f>IF(IFERROR('Timeliness Quarterly'!$M$51,"error")="error","",IF('Timeliness Quarterly'!$M$51=0,"",'Timeliness Quarterly'!$M$51))</f>
        <v/>
      </c>
      <c r="G58" s="198" t="str">
        <f>IF(IFERROR('Timeliness Quarterly'!$N$51,"error")="error","",IF('Timeliness Quarterly'!$N$51=0,"",'Timeliness Quarterly'!$N$51))</f>
        <v/>
      </c>
    </row>
    <row r="59" spans="1:7">
      <c r="A59" s="294"/>
      <c r="B59" s="155" t="str">
        <f>'Timeliness Quarterly'!$H$46</f>
        <v>4/1/15 - 6/30/15</v>
      </c>
      <c r="C59" s="184">
        <f>'Timeliness Quarterly'!$D$51</f>
        <v>0.8</v>
      </c>
      <c r="D59" s="185">
        <f>'Timeliness Quarterly'!$E$51</f>
        <v>3</v>
      </c>
      <c r="E59" s="186" t="str">
        <f>IF(IFERROR('Timeliness Quarterly'!H$53,"error")="error","",IF('Timeliness Quarterly'!H$53&lt;'Timeliness Quarterly'!$D$51,'Timeliness Quarterly'!H$53,""))</f>
        <v/>
      </c>
      <c r="F59" s="61" t="str">
        <f>IF(IFERROR('Timeliness Quarterly'!$O$51,"error")="error","",IF('Timeliness Quarterly'!$O$51=0,"",'Timeliness Quarterly'!$O$51))</f>
        <v/>
      </c>
      <c r="G59" s="198" t="str">
        <f>IF(IFERROR('Timeliness Quarterly'!$P$51,"error")="error","",IF('Timeliness Quarterly'!$P$51=0,"",'Timeliness Quarterly'!$P$51))</f>
        <v/>
      </c>
    </row>
    <row r="60" spans="1:7" ht="15" thickBot="1">
      <c r="A60" s="295"/>
      <c r="B60" s="159" t="str">
        <f>'Timeliness Quarterly'!$I$46</f>
        <v>7/1/15 - 9/30/15</v>
      </c>
      <c r="C60" s="187">
        <f>'Timeliness Quarterly'!$D$51</f>
        <v>0.8</v>
      </c>
      <c r="D60" s="188">
        <f>'Timeliness Quarterly'!$E$51</f>
        <v>3</v>
      </c>
      <c r="E60" s="189" t="str">
        <f>IF(IFERROR('Timeliness Quarterly'!I$53,"error")="error","",IF('Timeliness Quarterly'!I$53&lt;'Timeliness Quarterly'!$D$51,'Timeliness Quarterly'!I$53,""))</f>
        <v/>
      </c>
      <c r="F60" s="163" t="str">
        <f>IF(IFERROR('Timeliness Quarterly'!$Q$51,"error")="error","",IF('Timeliness Quarterly'!$Q$51=0,"",'Timeliness Quarterly'!$Q$51))</f>
        <v/>
      </c>
      <c r="G60" s="199" t="str">
        <f>IF(IFERROR('Timeliness Quarterly'!$R$51,"error")="error","",IF('Timeliness Quarterly'!$R$51=0,"",'Timeliness Quarterly'!$R$51))</f>
        <v/>
      </c>
    </row>
    <row r="61" spans="1:7">
      <c r="A61" s="293" t="s">
        <v>38</v>
      </c>
      <c r="B61" s="150" t="str">
        <f>'Timeliness Quarterly'!$F$46</f>
        <v>10/1/14 - 12/31/14</v>
      </c>
      <c r="C61" s="151">
        <f>'Timeliness Quarterly'!$D$54</f>
        <v>0.8</v>
      </c>
      <c r="D61" s="167">
        <f>'Timeliness Quarterly'!$E$54</f>
        <v>3</v>
      </c>
      <c r="E61" s="179" t="str">
        <f>IF(IFERROR('Timeliness Quarterly'!F$56,"error")="error","",IF('Timeliness Quarterly'!F$56&lt;'Timeliness Quarterly'!$D$54,'Timeliness Quarterly'!F$56,""))</f>
        <v/>
      </c>
      <c r="F61" s="154" t="str">
        <f>IF(IFERROR('Timeliness Quarterly'!$K$54,"error")="error","",IF('Timeliness Quarterly'!$K$54=0,"",'Timeliness Quarterly'!$K$54))</f>
        <v/>
      </c>
      <c r="G61" s="197" t="str">
        <f>IF(IFERROR('Timeliness Quarterly'!$L$54,"error")="error","",IF('Timeliness Quarterly'!$L$54=0,"",'Timeliness Quarterly'!$L$54))</f>
        <v/>
      </c>
    </row>
    <row r="62" spans="1:7">
      <c r="A62" s="294"/>
      <c r="B62" s="155" t="str">
        <f>'Timeliness Quarterly'!$G$46</f>
        <v>1/1/15 - 3/31/15</v>
      </c>
      <c r="C62" s="184">
        <f>'Timeliness Quarterly'!$D$54</f>
        <v>0.8</v>
      </c>
      <c r="D62" s="185">
        <f>'Timeliness Quarterly'!$E$54</f>
        <v>3</v>
      </c>
      <c r="E62" s="186" t="str">
        <f>IF(IFERROR('Timeliness Quarterly'!G$56,"error")="error","",IF('Timeliness Quarterly'!G$56&lt;'Timeliness Quarterly'!$D$54,'Timeliness Quarterly'!G$56,""))</f>
        <v/>
      </c>
      <c r="F62" s="61" t="str">
        <f>IF(IFERROR('Timeliness Quarterly'!$M$54,"error")="error","",IF('Timeliness Quarterly'!$M$54=0,"",'Timeliness Quarterly'!$M$54))</f>
        <v/>
      </c>
      <c r="G62" s="198" t="str">
        <f>IF(IFERROR('Timeliness Quarterly'!$N$54,"error")="error","",IF('Timeliness Quarterly'!$N$54=0,"",'Timeliness Quarterly'!$N$54))</f>
        <v/>
      </c>
    </row>
    <row r="63" spans="1:7">
      <c r="A63" s="294"/>
      <c r="B63" s="155" t="str">
        <f>'Timeliness Quarterly'!$H$46</f>
        <v>4/1/15 - 6/30/15</v>
      </c>
      <c r="C63" s="184">
        <f>'Timeliness Quarterly'!$D$54</f>
        <v>0.8</v>
      </c>
      <c r="D63" s="185">
        <f>'Timeliness Quarterly'!$E$54</f>
        <v>3</v>
      </c>
      <c r="E63" s="186" t="str">
        <f>IF(IFERROR('Timeliness Quarterly'!H$56,"error")="error","",IF('Timeliness Quarterly'!H$56&lt;'Timeliness Quarterly'!$D$54,'Timeliness Quarterly'!H$56,""))</f>
        <v/>
      </c>
      <c r="F63" s="61" t="str">
        <f>IF(IFERROR('Timeliness Quarterly'!$O$54,"error")="error","",IF('Timeliness Quarterly'!$O$54=0,"",'Timeliness Quarterly'!$O$54))</f>
        <v/>
      </c>
      <c r="G63" s="198" t="str">
        <f>IF(IFERROR('Timeliness Quarterly'!$P$54,"error")="error","",IF('Timeliness Quarterly'!$P$54=0,"",'Timeliness Quarterly'!$P$54))</f>
        <v/>
      </c>
    </row>
    <row r="64" spans="1:7" ht="15" thickBot="1">
      <c r="A64" s="295"/>
      <c r="B64" s="159" t="str">
        <f>'Timeliness Quarterly'!$I$46</f>
        <v>7/1/15 - 9/30/15</v>
      </c>
      <c r="C64" s="187">
        <f>'Timeliness Quarterly'!$D$54</f>
        <v>0.8</v>
      </c>
      <c r="D64" s="188">
        <f>'Timeliness Quarterly'!$E$54</f>
        <v>3</v>
      </c>
      <c r="E64" s="189" t="str">
        <f>IF(IFERROR('Timeliness Quarterly'!I$56,"error")="error","",IF('Timeliness Quarterly'!I$56&lt;'Timeliness Quarterly'!$D$54,'Timeliness Quarterly'!I$56,""))</f>
        <v/>
      </c>
      <c r="F64" s="163" t="str">
        <f>IF(IFERROR('Timeliness Quarterly'!$Q$54,"error")="error","",IF('Timeliness Quarterly'!$Q$54=0,"",'Timeliness Quarterly'!$Q$54))</f>
        <v/>
      </c>
      <c r="G64" s="199" t="str">
        <f>IF(IFERROR('Timeliness Quarterly'!$R$54,"error")="error","",IF('Timeliness Quarterly'!$R$54=0,"",'Timeliness Quarterly'!$R$54))</f>
        <v/>
      </c>
    </row>
    <row r="65" spans="1:7">
      <c r="A65" s="296" t="s">
        <v>134</v>
      </c>
      <c r="B65" s="190" t="str">
        <f>'Timeliness Quarterly'!$F$46</f>
        <v>10/1/14 - 12/31/14</v>
      </c>
      <c r="C65" s="184">
        <f>'Timeliness Quarterly'!$D$57</f>
        <v>0.8</v>
      </c>
      <c r="D65" s="185">
        <f>'Timeliness Quarterly'!$E$57</f>
        <v>3</v>
      </c>
      <c r="E65" s="186" t="str">
        <f>IF(IFERROR('Timeliness Quarterly'!F$59,"error")="error","",IF('Timeliness Quarterly'!F$59&lt;'Timeliness Quarterly'!$D$57,'Timeliness Quarterly'!F$59,""))</f>
        <v/>
      </c>
      <c r="F65" s="191" t="str">
        <f>IF(IFERROR('Timeliness Quarterly'!$K$57,"error")="error","",IF('Timeliness Quarterly'!$K$57=0,"",'Timeliness Quarterly'!$K$57))</f>
        <v/>
      </c>
      <c r="G65" s="200" t="str">
        <f>IF(IFERROR('Timeliness Quarterly'!$L$57,"error")="error","",IF('Timeliness Quarterly'!$L$57=0,"",'Timeliness Quarterly'!$L$57))</f>
        <v/>
      </c>
    </row>
    <row r="66" spans="1:7">
      <c r="A66" s="297"/>
      <c r="B66" s="155" t="str">
        <f>'Timeliness Quarterly'!$G$46</f>
        <v>1/1/15 - 3/31/15</v>
      </c>
      <c r="C66" s="184">
        <f>'Timeliness Quarterly'!$D$57</f>
        <v>0.8</v>
      </c>
      <c r="D66" s="185">
        <f>'Timeliness Quarterly'!$E$57</f>
        <v>3</v>
      </c>
      <c r="E66" s="186" t="str">
        <f>IF(IFERROR('Timeliness Quarterly'!G$59,"error")="error","",IF('Timeliness Quarterly'!G$59&lt;'Timeliness Quarterly'!$D$57,'Timeliness Quarterly'!G$59,""))</f>
        <v/>
      </c>
      <c r="F66" s="61" t="str">
        <f>IF(IFERROR('Timeliness Quarterly'!$M$57,"error")="error","",IF('Timeliness Quarterly'!$M$57=0,"",'Timeliness Quarterly'!$M$57))</f>
        <v/>
      </c>
      <c r="G66" s="198" t="str">
        <f>IF(IFERROR('Timeliness Quarterly'!$N$57,"error")="error","",IF('Timeliness Quarterly'!$N$57=0,"",'Timeliness Quarterly'!$N$57))</f>
        <v/>
      </c>
    </row>
    <row r="67" spans="1:7">
      <c r="A67" s="297"/>
      <c r="B67" s="155" t="str">
        <f>'Timeliness Quarterly'!$H$46</f>
        <v>4/1/15 - 6/30/15</v>
      </c>
      <c r="C67" s="184">
        <f>'Timeliness Quarterly'!$D$57</f>
        <v>0.8</v>
      </c>
      <c r="D67" s="185">
        <f>'Timeliness Quarterly'!$E$57</f>
        <v>3</v>
      </c>
      <c r="E67" s="186" t="str">
        <f>IF(IFERROR('Timeliness Quarterly'!H$59,"error")="error","",IF('Timeliness Quarterly'!H$59&lt;'Timeliness Quarterly'!$D$57,'Timeliness Quarterly'!H$59,""))</f>
        <v/>
      </c>
      <c r="F67" s="61" t="str">
        <f>IF(IFERROR('Timeliness Quarterly'!$O$57,"error")="error","",IF('Timeliness Quarterly'!$O$57=0,"",'Timeliness Quarterly'!$O$57))</f>
        <v/>
      </c>
      <c r="G67" s="198" t="str">
        <f>IF(IFERROR('Timeliness Quarterly'!$P$57,"error")="error","",IF('Timeliness Quarterly'!$P$57=0,"",'Timeliness Quarterly'!$P$57))</f>
        <v/>
      </c>
    </row>
    <row r="68" spans="1:7" ht="15" thickBot="1">
      <c r="A68" s="298"/>
      <c r="B68" s="192" t="str">
        <f>'Timeliness Quarterly'!$I$46</f>
        <v>7/1/15 - 9/30/15</v>
      </c>
      <c r="C68" s="193">
        <f>'Timeliness Quarterly'!$D$57</f>
        <v>0.8</v>
      </c>
      <c r="D68" s="194">
        <f>'Timeliness Quarterly'!$E$57</f>
        <v>3</v>
      </c>
      <c r="E68" s="195" t="str">
        <f>IF(IFERROR('Timeliness Quarterly'!I$59,"error")="error","",IF('Timeliness Quarterly'!I$59&lt;'Timeliness Quarterly'!$D$57,'Timeliness Quarterly'!I$59,""))</f>
        <v/>
      </c>
      <c r="F68" s="196" t="str">
        <f>IF(IFERROR('Timeliness Quarterly'!$Q$57,"error")="error","",IF('Timeliness Quarterly'!$Q$57=0,"",'Timeliness Quarterly'!$Q$57))</f>
        <v/>
      </c>
      <c r="G68" s="201" t="str">
        <f>IF(IFERROR('Timeliness Quarterly'!$R$57,"error")="error","",IF('Timeliness Quarterly'!$R$57=0,"",'Timeliness Quarterly'!$R$57))</f>
        <v/>
      </c>
    </row>
    <row r="69" spans="1:7">
      <c r="A69" s="293" t="s">
        <v>135</v>
      </c>
      <c r="B69" s="150" t="str">
        <f>'Timeliness Quarterly'!$F$46</f>
        <v>10/1/14 - 12/31/14</v>
      </c>
      <c r="C69" s="151">
        <f>'Timeliness Quarterly'!$D$61</f>
        <v>0.8</v>
      </c>
      <c r="D69" s="167">
        <f>'Timeliness Quarterly'!$E$61</f>
        <v>3</v>
      </c>
      <c r="E69" s="179" t="str">
        <f>IF(IFERROR('Timeliness Quarterly'!F$63,"error")="error","",IF('Timeliness Quarterly'!F$63&lt;'Timeliness Quarterly'!$D$61,'Timeliness Quarterly'!F$63,""))</f>
        <v/>
      </c>
      <c r="F69" s="154" t="str">
        <f>IF(IFERROR('Timeliness Quarterly'!$K$61,"error")="error","",IF('Timeliness Quarterly'!$K$61=0,"",'Timeliness Quarterly'!$K$61))</f>
        <v/>
      </c>
      <c r="G69" s="197" t="str">
        <f>IF(IFERROR('Timeliness Quarterly'!$L$61,"error")="error","",IF('Timeliness Quarterly'!$L$61=0,"",'Timeliness Quarterly'!$L$61))</f>
        <v/>
      </c>
    </row>
    <row r="70" spans="1:7">
      <c r="A70" s="294"/>
      <c r="B70" s="155" t="str">
        <f>'Timeliness Quarterly'!$G$46</f>
        <v>1/1/15 - 3/31/15</v>
      </c>
      <c r="C70" s="184">
        <f>'Timeliness Quarterly'!$D$61</f>
        <v>0.8</v>
      </c>
      <c r="D70" s="185">
        <f>'Timeliness Quarterly'!$E$61</f>
        <v>3</v>
      </c>
      <c r="E70" s="186" t="str">
        <f>IF(IFERROR('Timeliness Quarterly'!G$63,"error")="error","",IF('Timeliness Quarterly'!G$63&lt;'Timeliness Quarterly'!$D$61,'Timeliness Quarterly'!G$63,""))</f>
        <v/>
      </c>
      <c r="F70" s="61" t="str">
        <f>IF(IFERROR('Timeliness Quarterly'!$M$61,"error")="error","",IF('Timeliness Quarterly'!$M$61=0,"",'Timeliness Quarterly'!$M$61))</f>
        <v/>
      </c>
      <c r="G70" s="198" t="str">
        <f>IF(IFERROR('Timeliness Quarterly'!$N$61,"error")="error","",IF('Timeliness Quarterly'!$N$61=0,"",'Timeliness Quarterly'!$N$61))</f>
        <v/>
      </c>
    </row>
    <row r="71" spans="1:7">
      <c r="A71" s="294"/>
      <c r="B71" s="155" t="str">
        <f>'Timeliness Quarterly'!$H$46</f>
        <v>4/1/15 - 6/30/15</v>
      </c>
      <c r="C71" s="184">
        <f>'Timeliness Quarterly'!$D$61</f>
        <v>0.8</v>
      </c>
      <c r="D71" s="185">
        <f>'Timeliness Quarterly'!$E$61</f>
        <v>3</v>
      </c>
      <c r="E71" s="186" t="str">
        <f>IF(IFERROR('Timeliness Quarterly'!H$63,"error")="error","",IF('Timeliness Quarterly'!H$63&lt;'Timeliness Quarterly'!$D$61,'Timeliness Quarterly'!H$63,""))</f>
        <v/>
      </c>
      <c r="F71" s="61" t="str">
        <f>IF(IFERROR('Timeliness Quarterly'!$O$61,"error")="error","",IF('Timeliness Quarterly'!$O$61=0,"",'Timeliness Quarterly'!$O$61))</f>
        <v/>
      </c>
      <c r="G71" s="198" t="str">
        <f>IF(IFERROR('Timeliness Quarterly'!$P$61,"error")="error","",IF('Timeliness Quarterly'!$P$61=0,"",'Timeliness Quarterly'!$P$61))</f>
        <v/>
      </c>
    </row>
    <row r="72" spans="1:7" ht="15" thickBot="1">
      <c r="A72" s="295"/>
      <c r="B72" s="159" t="str">
        <f>'Timeliness Quarterly'!$I$46</f>
        <v>7/1/15 - 9/30/15</v>
      </c>
      <c r="C72" s="187">
        <f>'Timeliness Quarterly'!$D$61</f>
        <v>0.8</v>
      </c>
      <c r="D72" s="188">
        <f>'Timeliness Quarterly'!$E$61</f>
        <v>3</v>
      </c>
      <c r="E72" s="189" t="str">
        <f>IF(IFERROR('Timeliness Quarterly'!I$63,"error")="error","",IF('Timeliness Quarterly'!I$63&lt;'Timeliness Quarterly'!$D$61,'Timeliness Quarterly'!I$63,""))</f>
        <v/>
      </c>
      <c r="F72" s="163" t="str">
        <f>IF(IFERROR('Timeliness Quarterly'!$Q$61,"error")="error","",IF('Timeliness Quarterly'!$Q$61=0,"",'Timeliness Quarterly'!$Q$61))</f>
        <v/>
      </c>
      <c r="G72" s="199" t="str">
        <f>IF(IFERROR('Timeliness Quarterly'!$R$61,"error")="error","",IF('Timeliness Quarterly'!$R$61=0,"",'Timeliness Quarterly'!$R$61))</f>
        <v/>
      </c>
    </row>
    <row r="73" spans="1:7">
      <c r="A73" s="293" t="s">
        <v>136</v>
      </c>
      <c r="B73" s="150" t="str">
        <f>'Timeliness Quarterly'!$F$46</f>
        <v>10/1/14 - 12/31/14</v>
      </c>
      <c r="C73" s="151">
        <f>'Timeliness Quarterly'!$D$64</f>
        <v>0.8</v>
      </c>
      <c r="D73" s="167">
        <f>'Timeliness Quarterly'!$E$64</f>
        <v>3</v>
      </c>
      <c r="E73" s="179" t="str">
        <f>IF(IFERROR('Timeliness Quarterly'!F$66,"error")="error","",IF('Timeliness Quarterly'!F$66&lt;'Timeliness Quarterly'!$D$64,'Timeliness Quarterly'!F$66,""))</f>
        <v/>
      </c>
      <c r="F73" s="154" t="str">
        <f>IF(IFERROR('Timeliness Quarterly'!$K$64,"error")="error","",IF('Timeliness Quarterly'!$K$64=0,"",'Timeliness Quarterly'!$K$64))</f>
        <v/>
      </c>
      <c r="G73" s="197" t="str">
        <f>IF(IFERROR('Timeliness Quarterly'!$L$64,"error")="error","",IF('Timeliness Quarterly'!$L$64=0,"",'Timeliness Quarterly'!$L$64))</f>
        <v/>
      </c>
    </row>
    <row r="74" spans="1:7">
      <c r="A74" s="294"/>
      <c r="B74" s="155" t="str">
        <f>'Timeliness Quarterly'!$G$46</f>
        <v>1/1/15 - 3/31/15</v>
      </c>
      <c r="C74" s="184">
        <f>'Timeliness Quarterly'!$D$64</f>
        <v>0.8</v>
      </c>
      <c r="D74" s="185">
        <f>'Timeliness Quarterly'!$E$64</f>
        <v>3</v>
      </c>
      <c r="E74" s="186" t="str">
        <f>IF(IFERROR('Timeliness Quarterly'!G$66,"error")="error","",IF('Timeliness Quarterly'!G$66&lt;'Timeliness Quarterly'!$D$64,'Timeliness Quarterly'!G$66,""))</f>
        <v/>
      </c>
      <c r="F74" s="61" t="str">
        <f>IF(IFERROR('Timeliness Quarterly'!$M$64,"error")="error","",IF('Timeliness Quarterly'!$M$64=0,"",'Timeliness Quarterly'!$M$64))</f>
        <v/>
      </c>
      <c r="G74" s="198" t="str">
        <f>IF(IFERROR('Timeliness Quarterly'!$N$64,"error")="error","",IF('Timeliness Quarterly'!$N$64=0,"",'Timeliness Quarterly'!$N$64))</f>
        <v/>
      </c>
    </row>
    <row r="75" spans="1:7">
      <c r="A75" s="294"/>
      <c r="B75" s="155" t="str">
        <f>'Timeliness Quarterly'!$H$46</f>
        <v>4/1/15 - 6/30/15</v>
      </c>
      <c r="C75" s="184">
        <f>'Timeliness Quarterly'!$D$64</f>
        <v>0.8</v>
      </c>
      <c r="D75" s="185">
        <f>'Timeliness Quarterly'!$E$64</f>
        <v>3</v>
      </c>
      <c r="E75" s="186" t="str">
        <f>IF(IFERROR('Timeliness Quarterly'!H$66,"error")="error","",IF('Timeliness Quarterly'!H$66&lt;'Timeliness Quarterly'!$D$64,'Timeliness Quarterly'!H$66,""))</f>
        <v/>
      </c>
      <c r="F75" s="61" t="str">
        <f>IF(IFERROR('Timeliness Quarterly'!$O$64,"error")="error","",IF('Timeliness Quarterly'!$O$64=0,"",'Timeliness Quarterly'!$O$64))</f>
        <v/>
      </c>
      <c r="G75" s="198" t="str">
        <f>IF(IFERROR('Timeliness Quarterly'!$P$64,"error")="error","",IF('Timeliness Quarterly'!$P$64=0,"",'Timeliness Quarterly'!$P$64))</f>
        <v/>
      </c>
    </row>
    <row r="76" spans="1:7" ht="15" thickBot="1">
      <c r="A76" s="295"/>
      <c r="B76" s="159" t="str">
        <f>'Timeliness Quarterly'!$I$46</f>
        <v>7/1/15 - 9/30/15</v>
      </c>
      <c r="C76" s="187">
        <f>'Timeliness Quarterly'!$D$64</f>
        <v>0.8</v>
      </c>
      <c r="D76" s="188">
        <f>'Timeliness Quarterly'!$E$64</f>
        <v>3</v>
      </c>
      <c r="E76" s="189" t="str">
        <f>IF(IFERROR('Timeliness Quarterly'!I$66,"error")="error","",IF('Timeliness Quarterly'!I$66&lt;'Timeliness Quarterly'!$D$64,'Timeliness Quarterly'!I$66,""))</f>
        <v/>
      </c>
      <c r="F76" s="163" t="str">
        <f>IF(IFERROR('Timeliness Quarterly'!$Q$64,"error")="error","",IF('Timeliness Quarterly'!$Q$64=0,"",'Timeliness Quarterly'!$Q$64))</f>
        <v/>
      </c>
      <c r="G76" s="199" t="str">
        <f>IF(IFERROR('Timeliness Quarterly'!$R$64,"error")="error","",IF('Timeliness Quarterly'!$R$64=0,"",'Timeliness Quarterly'!$R$64))</f>
        <v/>
      </c>
    </row>
    <row r="77" spans="1:7">
      <c r="A77" s="296" t="s">
        <v>137</v>
      </c>
      <c r="B77" s="190" t="str">
        <f>'Timeliness Quarterly'!$F$46</f>
        <v>10/1/14 - 12/31/14</v>
      </c>
      <c r="C77" s="184">
        <f>'Timeliness Quarterly'!$D$67</f>
        <v>0.8</v>
      </c>
      <c r="D77" s="185">
        <f>'Timeliness Quarterly'!$E$67</f>
        <v>4</v>
      </c>
      <c r="E77" s="186" t="str">
        <f>IF(IFERROR('Timeliness Quarterly'!F$69,"error")="error","",IF('Timeliness Quarterly'!F$69&lt;'Timeliness Quarterly'!$D$67,'Timeliness Quarterly'!F$69,""))</f>
        <v/>
      </c>
      <c r="F77" s="191" t="str">
        <f>IF(IFERROR('Timeliness Quarterly'!$K$67,"error")="error","",IF('Timeliness Quarterly'!$K$67=0,"",'Timeliness Quarterly'!$K$67))</f>
        <v/>
      </c>
      <c r="G77" s="200" t="str">
        <f>IF(IFERROR('Timeliness Quarterly'!$L$67,"error")="error","",IF('Timeliness Quarterly'!$L$67=0,"",'Timeliness Quarterly'!$L$67))</f>
        <v/>
      </c>
    </row>
    <row r="78" spans="1:7">
      <c r="A78" s="297"/>
      <c r="B78" s="155" t="str">
        <f>'Timeliness Quarterly'!$G$46</f>
        <v>1/1/15 - 3/31/15</v>
      </c>
      <c r="C78" s="184">
        <f>'Timeliness Quarterly'!$D$67</f>
        <v>0.8</v>
      </c>
      <c r="D78" s="185">
        <f>'Timeliness Quarterly'!$E$67</f>
        <v>4</v>
      </c>
      <c r="E78" s="186" t="str">
        <f>IF(IFERROR('Timeliness Quarterly'!G$69,"error")="error","",IF('Timeliness Quarterly'!G$69&lt;'Timeliness Quarterly'!$D$67,'Timeliness Quarterly'!G$69,""))</f>
        <v/>
      </c>
      <c r="F78" s="61" t="str">
        <f>IF(IFERROR('Timeliness Quarterly'!$M$67,"error")="error","",IF('Timeliness Quarterly'!$M$67=0,"",'Timeliness Quarterly'!$M$67))</f>
        <v/>
      </c>
      <c r="G78" s="198" t="str">
        <f>IF(IFERROR('Timeliness Quarterly'!$N$67,"error")="error","",IF('Timeliness Quarterly'!$N$67=0,"",'Timeliness Quarterly'!$N$67))</f>
        <v/>
      </c>
    </row>
    <row r="79" spans="1:7">
      <c r="A79" s="297"/>
      <c r="B79" s="155" t="str">
        <f>'Timeliness Quarterly'!$H$46</f>
        <v>4/1/15 - 6/30/15</v>
      </c>
      <c r="C79" s="184">
        <f>'Timeliness Quarterly'!$D$67</f>
        <v>0.8</v>
      </c>
      <c r="D79" s="185">
        <f>'Timeliness Quarterly'!$E$67</f>
        <v>4</v>
      </c>
      <c r="E79" s="186" t="str">
        <f>IF(IFERROR('Timeliness Quarterly'!H$69,"error")="error","",IF('Timeliness Quarterly'!H$69&lt;'Timeliness Quarterly'!$D$67,'Timeliness Quarterly'!H$69,""))</f>
        <v/>
      </c>
      <c r="F79" s="61" t="str">
        <f>IF(IFERROR('Timeliness Quarterly'!$O$67,"error")="error","",IF('Timeliness Quarterly'!$O$67=0,"",'Timeliness Quarterly'!$O$67))</f>
        <v/>
      </c>
      <c r="G79" s="198" t="str">
        <f>IF(IFERROR('Timeliness Quarterly'!$P$67,"error")="error","",IF('Timeliness Quarterly'!$P$67=0,"",'Timeliness Quarterly'!$P$67))</f>
        <v/>
      </c>
    </row>
    <row r="80" spans="1:7" ht="15" thickBot="1">
      <c r="A80" s="298"/>
      <c r="B80" s="192" t="str">
        <f>'Timeliness Quarterly'!$I$46</f>
        <v>7/1/15 - 9/30/15</v>
      </c>
      <c r="C80" s="193">
        <f>'Timeliness Quarterly'!$D$67</f>
        <v>0.8</v>
      </c>
      <c r="D80" s="194">
        <f>'Timeliness Quarterly'!$E$67</f>
        <v>4</v>
      </c>
      <c r="E80" s="195" t="str">
        <f>IF(IFERROR('Timeliness Quarterly'!I$69,"error")="error","",IF('Timeliness Quarterly'!I$69&lt;'Timeliness Quarterly'!$D$67,'Timeliness Quarterly'!I$69,""))</f>
        <v/>
      </c>
      <c r="F80" s="196" t="str">
        <f>IF(IFERROR('Timeliness Quarterly'!$Q$67,"error")="error","",IF('Timeliness Quarterly'!$Q$67=0,"",'Timeliness Quarterly'!$Q$67))</f>
        <v/>
      </c>
      <c r="G80" s="201" t="str">
        <f>IF(IFERROR('Timeliness Quarterly'!$R$67,"error")="error","",IF('Timeliness Quarterly'!$R$67=0,"",'Timeliness Quarterly'!$R$67))</f>
        <v/>
      </c>
    </row>
    <row r="81" spans="1:7">
      <c r="A81" s="293" t="s">
        <v>41</v>
      </c>
      <c r="B81" s="150" t="str">
        <f>'Timeliness Quarterly'!$F$46</f>
        <v>10/1/14 - 12/31/14</v>
      </c>
      <c r="C81" s="151">
        <f>'Timeliness Quarterly'!$D$70</f>
        <v>0.8</v>
      </c>
      <c r="D81" s="167">
        <f>'Timeliness Quarterly'!$E$70</f>
        <v>3</v>
      </c>
      <c r="E81" s="179" t="str">
        <f>IF(IFERROR('Timeliness Quarterly'!F$72,"error")="error","",IF('Timeliness Quarterly'!F$72&lt;'Timeliness Quarterly'!$D$70,'Timeliness Quarterly'!F$72,""))</f>
        <v/>
      </c>
      <c r="F81" s="154" t="str">
        <f>IF(IFERROR('Timeliness Quarterly'!$K$70,"error")="error","",IF('Timeliness Quarterly'!$K$70=0,"",'Timeliness Quarterly'!$K$70))</f>
        <v/>
      </c>
      <c r="G81" s="197" t="str">
        <f>IF(IFERROR('Timeliness Quarterly'!$L$70,"error")="error","",IF('Timeliness Quarterly'!$L$70=0,"",'Timeliness Quarterly'!$L$70))</f>
        <v/>
      </c>
    </row>
    <row r="82" spans="1:7">
      <c r="A82" s="294"/>
      <c r="B82" s="155" t="str">
        <f>'Timeliness Quarterly'!$G$46</f>
        <v>1/1/15 - 3/31/15</v>
      </c>
      <c r="C82" s="184">
        <f>'Timeliness Quarterly'!$D$70</f>
        <v>0.8</v>
      </c>
      <c r="D82" s="185">
        <f>'Timeliness Quarterly'!$E$70</f>
        <v>3</v>
      </c>
      <c r="E82" s="186" t="str">
        <f>IF(IFERROR('Timeliness Quarterly'!G$72,"error")="error","",IF('Timeliness Quarterly'!G$72&lt;'Timeliness Quarterly'!$D$70,'Timeliness Quarterly'!G$72,""))</f>
        <v/>
      </c>
      <c r="F82" s="61" t="str">
        <f>IF(IFERROR('Timeliness Quarterly'!$M$70,"error")="error","",IF('Timeliness Quarterly'!$M$70=0,"",'Timeliness Quarterly'!$M$70))</f>
        <v/>
      </c>
      <c r="G82" s="198" t="str">
        <f>IF(IFERROR('Timeliness Quarterly'!$N$70,"error")="error","",IF('Timeliness Quarterly'!$N$70=0,"",'Timeliness Quarterly'!$N$70))</f>
        <v/>
      </c>
    </row>
    <row r="83" spans="1:7">
      <c r="A83" s="294"/>
      <c r="B83" s="155" t="str">
        <f>'Timeliness Quarterly'!$H$46</f>
        <v>4/1/15 - 6/30/15</v>
      </c>
      <c r="C83" s="184">
        <f>'Timeliness Quarterly'!$D$70</f>
        <v>0.8</v>
      </c>
      <c r="D83" s="185">
        <f>'Timeliness Quarterly'!$E$70</f>
        <v>3</v>
      </c>
      <c r="E83" s="186" t="str">
        <f>IF(IFERROR('Timeliness Quarterly'!H$72,"error")="error","",IF('Timeliness Quarterly'!H$72&lt;'Timeliness Quarterly'!$D$70,'Timeliness Quarterly'!H$72,""))</f>
        <v/>
      </c>
      <c r="F83" s="61" t="str">
        <f>IF(IFERROR('Timeliness Quarterly'!$O$70,"error")="error","",IF('Timeliness Quarterly'!$O$70=0,"",'Timeliness Quarterly'!$O$70))</f>
        <v/>
      </c>
      <c r="G83" s="198" t="str">
        <f>IF(IFERROR('Timeliness Quarterly'!$P$70,"error")="error","",IF('Timeliness Quarterly'!$P$70=0,"",'Timeliness Quarterly'!$P$70))</f>
        <v/>
      </c>
    </row>
    <row r="84" spans="1:7" ht="15" thickBot="1">
      <c r="A84" s="295"/>
      <c r="B84" s="159" t="str">
        <f>'Timeliness Quarterly'!$I$46</f>
        <v>7/1/15 - 9/30/15</v>
      </c>
      <c r="C84" s="187">
        <f>'Timeliness Quarterly'!$D$70</f>
        <v>0.8</v>
      </c>
      <c r="D84" s="188">
        <f>'Timeliness Quarterly'!$E$70</f>
        <v>3</v>
      </c>
      <c r="E84" s="189" t="str">
        <f>IF(IFERROR('Timeliness Quarterly'!I$72,"error")="error","",IF('Timeliness Quarterly'!I$72&lt;'Timeliness Quarterly'!$D$70,'Timeliness Quarterly'!I$72,""))</f>
        <v/>
      </c>
      <c r="F84" s="163" t="str">
        <f>IF(IFERROR('Timeliness Quarterly'!$Q$70,"error")="error","",IF('Timeliness Quarterly'!$Q$70=0,"",'Timeliness Quarterly'!$Q$70))</f>
        <v/>
      </c>
      <c r="G84" s="199" t="str">
        <f>IF(IFERROR('Timeliness Quarterly'!$R$70,"error")="error","",IF('Timeliness Quarterly'!$R$70=0,"",'Timeliness Quarterly'!$R$70))</f>
        <v/>
      </c>
    </row>
    <row r="85" spans="1:7">
      <c r="A85" s="293" t="s">
        <v>42</v>
      </c>
      <c r="B85" s="150" t="str">
        <f>'Timeliness Quarterly'!$F$46</f>
        <v>10/1/14 - 12/31/14</v>
      </c>
      <c r="C85" s="151">
        <f>'Timeliness Quarterly'!$D$73</f>
        <v>0.8</v>
      </c>
      <c r="D85" s="167">
        <f>'Timeliness Quarterly'!$E$73</f>
        <v>3</v>
      </c>
      <c r="E85" s="179" t="str">
        <f>IF(IFERROR('Timeliness Quarterly'!F$75,"error")="error","",IF('Timeliness Quarterly'!F$75&lt;'Timeliness Quarterly'!$D$73,'Timeliness Quarterly'!F$75,""))</f>
        <v/>
      </c>
      <c r="F85" s="154" t="str">
        <f>IF(IFERROR('Timeliness Quarterly'!$K$73,"error")="error","",IF('Timeliness Quarterly'!$K$73=0,"",'Timeliness Quarterly'!$K$73))</f>
        <v/>
      </c>
      <c r="G85" s="197" t="str">
        <f>IF(IFERROR('Timeliness Quarterly'!$L$73,"error")="error","",IF('Timeliness Quarterly'!$L$73=0,"",'Timeliness Quarterly'!$L$73))</f>
        <v/>
      </c>
    </row>
    <row r="86" spans="1:7">
      <c r="A86" s="294"/>
      <c r="B86" s="155" t="str">
        <f>'Timeliness Quarterly'!$G$46</f>
        <v>1/1/15 - 3/31/15</v>
      </c>
      <c r="C86" s="184">
        <f>'Timeliness Quarterly'!$D$73</f>
        <v>0.8</v>
      </c>
      <c r="D86" s="185">
        <f>'Timeliness Quarterly'!$E$73</f>
        <v>3</v>
      </c>
      <c r="E86" s="186" t="str">
        <f>IF(IFERROR('Timeliness Quarterly'!G$75,"error")="error","",IF('Timeliness Quarterly'!G$75&lt;'Timeliness Quarterly'!$D$73,'Timeliness Quarterly'!G$75,""))</f>
        <v/>
      </c>
      <c r="F86" s="61" t="str">
        <f>IF(IFERROR('Timeliness Quarterly'!$M$73,"error")="error","",IF('Timeliness Quarterly'!$M$73=0,"",'Timeliness Quarterly'!$M$73))</f>
        <v/>
      </c>
      <c r="G86" s="198" t="str">
        <f>IF(IFERROR('Timeliness Quarterly'!$N$73,"error")="error","",IF('Timeliness Quarterly'!$N$73=0,"",'Timeliness Quarterly'!$N$73))</f>
        <v/>
      </c>
    </row>
    <row r="87" spans="1:7">
      <c r="A87" s="294"/>
      <c r="B87" s="155" t="str">
        <f>'Timeliness Quarterly'!$H$46</f>
        <v>4/1/15 - 6/30/15</v>
      </c>
      <c r="C87" s="184">
        <f>'Timeliness Quarterly'!$D$73</f>
        <v>0.8</v>
      </c>
      <c r="D87" s="185">
        <f>'Timeliness Quarterly'!$E$73</f>
        <v>3</v>
      </c>
      <c r="E87" s="186" t="str">
        <f>IF(IFERROR('Timeliness Quarterly'!H$75,"error")="error","",IF('Timeliness Quarterly'!H$75&lt;'Timeliness Quarterly'!$D$73,'Timeliness Quarterly'!H$75,""))</f>
        <v/>
      </c>
      <c r="F87" s="61" t="str">
        <f>IF(IFERROR('Timeliness Quarterly'!$O$73,"error")="error","",IF('Timeliness Quarterly'!$O$73=0,"",'Timeliness Quarterly'!$O$73))</f>
        <v/>
      </c>
      <c r="G87" s="198" t="str">
        <f>IF(IFERROR('Timeliness Quarterly'!$P$73,"error")="error","",IF('Timeliness Quarterly'!$P$73=0,"",'Timeliness Quarterly'!$P$73))</f>
        <v/>
      </c>
    </row>
    <row r="88" spans="1:7" ht="15" thickBot="1">
      <c r="A88" s="295"/>
      <c r="B88" s="159" t="str">
        <f>'Timeliness Quarterly'!$I$46</f>
        <v>7/1/15 - 9/30/15</v>
      </c>
      <c r="C88" s="187">
        <f>'Timeliness Quarterly'!$D$73</f>
        <v>0.8</v>
      </c>
      <c r="D88" s="188">
        <f>'Timeliness Quarterly'!$E$73</f>
        <v>3</v>
      </c>
      <c r="E88" s="189" t="str">
        <f>IF(IFERROR('Timeliness Quarterly'!I$75,"error")="error","",IF('Timeliness Quarterly'!I$75&lt;'Timeliness Quarterly'!$D$73,'Timeliness Quarterly'!I$75,""))</f>
        <v/>
      </c>
      <c r="F88" s="163" t="str">
        <f>IF(IFERROR('Timeliness Quarterly'!$Q$73,"error")="error","",IF('Timeliness Quarterly'!$Q$73=0,"",'Timeliness Quarterly'!$Q$73))</f>
        <v/>
      </c>
      <c r="G88" s="199" t="str">
        <f>IF(IFERROR('Timeliness Quarterly'!$R$73,"error")="error","",IF('Timeliness Quarterly'!$R$73=0,"",'Timeliness Quarterly'!$R$73))</f>
        <v/>
      </c>
    </row>
    <row r="89" spans="1:7">
      <c r="A89" s="293" t="s">
        <v>43</v>
      </c>
      <c r="B89" s="150" t="str">
        <f>'Timeliness Quarterly'!$F$46</f>
        <v>10/1/14 - 12/31/14</v>
      </c>
      <c r="C89" s="151">
        <f>'Timeliness Quarterly'!$D$76</f>
        <v>0.8</v>
      </c>
      <c r="D89" s="167">
        <f>'Timeliness Quarterly'!$E$76</f>
        <v>3</v>
      </c>
      <c r="E89" s="179" t="str">
        <f>IF(IFERROR('Timeliness Quarterly'!F$78,"error")="error","",IF('Timeliness Quarterly'!F$78&lt;'Timeliness Quarterly'!$D$76,'Timeliness Quarterly'!F$78,""))</f>
        <v/>
      </c>
      <c r="F89" s="154" t="str">
        <f>IF(IFERROR('Timeliness Quarterly'!$K$76,"error")="error","",IF('Timeliness Quarterly'!$K$76=0,"",'Timeliness Quarterly'!$K$76))</f>
        <v/>
      </c>
      <c r="G89" s="197" t="str">
        <f>IF(IFERROR('Timeliness Quarterly'!$L$76,"error")="error","",IF('Timeliness Quarterly'!$L$76=0,"",'Timeliness Quarterly'!$L$76))</f>
        <v/>
      </c>
    </row>
    <row r="90" spans="1:7">
      <c r="A90" s="294"/>
      <c r="B90" s="155" t="str">
        <f>'Timeliness Quarterly'!$G$46</f>
        <v>1/1/15 - 3/31/15</v>
      </c>
      <c r="C90" s="156">
        <f>'Timeliness Quarterly'!$D$76</f>
        <v>0.8</v>
      </c>
      <c r="D90" s="168">
        <f>'Timeliness Quarterly'!$E$76</f>
        <v>3</v>
      </c>
      <c r="E90" s="181" t="str">
        <f>IF(IFERROR('Timeliness Quarterly'!G$78,"error")="error","",IF('Timeliness Quarterly'!G$78&lt;'Timeliness Quarterly'!$D$76,'Timeliness Quarterly'!G$78,""))</f>
        <v/>
      </c>
      <c r="F90" s="61" t="str">
        <f>IF(IFERROR('Timeliness Quarterly'!$M$76,"error")="error","",IF('Timeliness Quarterly'!$M$76=0,"",'Timeliness Quarterly'!$M$76))</f>
        <v/>
      </c>
      <c r="G90" s="198" t="str">
        <f>IF(IFERROR('Timeliness Quarterly'!$N$76,"error")="error","",IF('Timeliness Quarterly'!$N$76=0,"",'Timeliness Quarterly'!$N$76))</f>
        <v/>
      </c>
    </row>
    <row r="91" spans="1:7">
      <c r="A91" s="294"/>
      <c r="B91" s="155" t="str">
        <f>'Timeliness Quarterly'!$H$46</f>
        <v>4/1/15 - 6/30/15</v>
      </c>
      <c r="C91" s="156">
        <f>'Timeliness Quarterly'!$D$76</f>
        <v>0.8</v>
      </c>
      <c r="D91" s="168">
        <f>'Timeliness Quarterly'!$E$76</f>
        <v>3</v>
      </c>
      <c r="E91" s="181" t="str">
        <f>IF(IFERROR('Timeliness Quarterly'!H$78,"error")="error","",IF('Timeliness Quarterly'!H$78&lt;'Timeliness Quarterly'!$D$76,'Timeliness Quarterly'!H$78,""))</f>
        <v/>
      </c>
      <c r="F91" s="61" t="str">
        <f>IF(IFERROR('Timeliness Quarterly'!$O$76,"error")="error","",IF('Timeliness Quarterly'!$O$76=0,"",'Timeliness Quarterly'!$O$76))</f>
        <v/>
      </c>
      <c r="G91" s="198" t="str">
        <f>IF(IFERROR('Timeliness Quarterly'!$P$76,"error")="error","",IF('Timeliness Quarterly'!$P$76=0,"",'Timeliness Quarterly'!$P$76))</f>
        <v/>
      </c>
    </row>
    <row r="92" spans="1:7" ht="15" thickBot="1">
      <c r="A92" s="295"/>
      <c r="B92" s="159" t="str">
        <f>'Timeliness Quarterly'!$I$46</f>
        <v>7/1/15 - 9/30/15</v>
      </c>
      <c r="C92" s="160">
        <f>'Timeliness Quarterly'!$D$76</f>
        <v>0.8</v>
      </c>
      <c r="D92" s="169">
        <f>'Timeliness Quarterly'!$E$76</f>
        <v>3</v>
      </c>
      <c r="E92" s="183" t="str">
        <f>IF(IFERROR('Timeliness Quarterly'!I$78,"error")="error","",IF('Timeliness Quarterly'!I$78&lt;'Timeliness Quarterly'!$D$76,'Timeliness Quarterly'!I$78,""))</f>
        <v/>
      </c>
      <c r="F92" s="163" t="str">
        <f>IF(IFERROR('Timeliness Quarterly'!$Q$76,"error")="error","",IF('Timeliness Quarterly'!$Q$76=0,"",'Timeliness Quarterly'!$Q$76))</f>
        <v/>
      </c>
      <c r="G92" s="199" t="str">
        <f>IF(IFERROR('Timeliness Quarterly'!$R$76,"error")="error","",IF('Timeliness Quarterly'!$R$76=0,"",'Timeliness Quarterly'!$R$76))</f>
        <v/>
      </c>
    </row>
  </sheetData>
  <sheetProtection algorithmName="SHA-512" hashValue="x/J7ezl7hdqkvDyb82MXzF3koxwGN7/HpX++ZRMmfjfQhKNr3oEAcWsD80WwfIsxhEnV7baQ4zK2E32Pm4yE2Q==" saltValue="NJG72DdiTQIZC3RP0XLw7g==" spinCount="100000" sheet="1" objects="1" scenarios="1"/>
  <mergeCells count="23">
    <mergeCell ref="D5:E5"/>
    <mergeCell ref="D6:E6"/>
    <mergeCell ref="D7:E7"/>
    <mergeCell ref="A10:A13"/>
    <mergeCell ref="A14:A17"/>
    <mergeCell ref="A18:A21"/>
    <mergeCell ref="A22:A25"/>
    <mergeCell ref="A26:A29"/>
    <mergeCell ref="A30:A33"/>
    <mergeCell ref="A34:A37"/>
    <mergeCell ref="A38:A41"/>
    <mergeCell ref="A42:A45"/>
    <mergeCell ref="A53:A56"/>
    <mergeCell ref="A57:A60"/>
    <mergeCell ref="A61:A64"/>
    <mergeCell ref="A46:A49"/>
    <mergeCell ref="A89:A92"/>
    <mergeCell ref="A65:A68"/>
    <mergeCell ref="A69:A72"/>
    <mergeCell ref="A73:A76"/>
    <mergeCell ref="A77:A80"/>
    <mergeCell ref="A81:A84"/>
    <mergeCell ref="A85:A88"/>
  </mergeCells>
  <printOptions horizontalCentered="1"/>
  <pageMargins left="0.7" right="0.7" top="0.75" bottom="0.75" header="0.3" footer="0.3"/>
  <pageSetup scale="57" fitToHeight="2" orientation="landscape" r:id="rId1"/>
  <headerFooter>
    <oddFooter>&amp;R&amp;P</oddFooter>
  </headerFooter>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Outputs Monthly</vt:lpstr>
      <vt:lpstr>DownloadBudgetData (1)</vt:lpstr>
      <vt:lpstr>Timeliness Quarterly</vt:lpstr>
      <vt:lpstr>CAP Count Summary</vt:lpstr>
      <vt:lpstr>Action Plan Summary</vt:lpstr>
      <vt:lpstr>'Timeliness Quarterly'!Print_Area</vt:lpstr>
      <vt:lpstr>'Action Plan Summary'!Print_Titles</vt:lpstr>
      <vt:lpstr>'Timeliness Quarterly'!Print_Titles</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TechAdmin</dc:creator>
  <cp:lastModifiedBy>Kim Reynolds</cp:lastModifiedBy>
  <cp:lastPrinted>2014-12-15T17:52:50Z</cp:lastPrinted>
  <dcterms:created xsi:type="dcterms:W3CDTF">2009-09-16T18:13:02Z</dcterms:created>
  <dcterms:modified xsi:type="dcterms:W3CDTF">2014-12-15T17:53:59Z</dcterms:modified>
</cp:coreProperties>
</file>