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AlgorithmName="SHA-512" workbookHashValue="7MQDyiBhlqvJ0K/RueKk6TuFoiHOvMaST5KgJHMEZKsB1XVhL7BDTZMis7vH0Z5GRmxoH74Lw36MU5IQeYw+ug==" workbookSaltValue="ypZUsoUHCMP+mai8ks5gmA==" workbookSpinCount="100000" lockStructure="1"/>
  <bookViews>
    <workbookView xWindow="0" yWindow="0" windowWidth="23256" windowHeight="13020" activeTab="1"/>
  </bookViews>
  <sheets>
    <sheet name="Outputs Monthly" sheetId="2" r:id="rId1"/>
    <sheet name="Timeliness Quarterly" sheetId="1" r:id="rId2"/>
    <sheet name="CAP Count Summary" sheetId="16" state="hidden" r:id="rId3"/>
    <sheet name="Action Plan Summary" sheetId="8" r:id="rId4"/>
    <sheet name="DownloadBudgetData (2) Operatio" sheetId="19" state="hidden" r:id="rId5"/>
    <sheet name="DownloadBudgetData Original" sheetId="18" state="hidden" r:id="rId6"/>
  </sheets>
  <definedNames>
    <definedName name="_xlnm._FilterDatabase" localSheetId="2" hidden="1">'CAP Count Summary'!$A$5:$A$70</definedName>
    <definedName name="_xlnm.Print_Area" localSheetId="1">'Timeliness Quarterly'!$A$1:$R$84</definedName>
    <definedName name="_xlnm.Print_Titles" localSheetId="3">'Action Plan Summary'!$2:$8</definedName>
    <definedName name="_xlnm.Print_Titles" localSheetId="1">'Timeliness Quarterly'!$1:$6</definedName>
  </definedNames>
  <calcPr calcId="145621"/>
</workbook>
</file>

<file path=xl/calcChain.xml><?xml version="1.0" encoding="utf-8"?>
<calcChain xmlns="http://schemas.openxmlformats.org/spreadsheetml/2006/main">
  <c r="O16" i="2" l="1"/>
  <c r="N16" i="2"/>
  <c r="M16" i="2"/>
  <c r="L16" i="2"/>
  <c r="K16" i="2"/>
  <c r="J16" i="2"/>
  <c r="G16" i="2"/>
  <c r="F16" i="2"/>
  <c r="O15" i="2"/>
  <c r="N15" i="2"/>
  <c r="M15" i="2"/>
  <c r="L15" i="2"/>
  <c r="K15" i="2"/>
  <c r="J15" i="2"/>
  <c r="G15" i="2"/>
  <c r="F15" i="2"/>
  <c r="O14" i="2"/>
  <c r="N14" i="2"/>
  <c r="M14" i="2"/>
  <c r="L14" i="2"/>
  <c r="K14" i="2"/>
  <c r="J14" i="2"/>
  <c r="G14" i="2"/>
  <c r="F14" i="2"/>
  <c r="P14" i="2" l="1"/>
  <c r="E16" i="2"/>
  <c r="E15" i="2"/>
  <c r="E14" i="2"/>
  <c r="D16" i="2"/>
  <c r="D15" i="2"/>
  <c r="D14" i="2"/>
  <c r="O3" i="2"/>
  <c r="F32" i="8" l="1"/>
  <c r="F14" i="1"/>
  <c r="P59" i="2" l="1"/>
  <c r="H14" i="2" l="1"/>
  <c r="R14" i="2" s="1"/>
  <c r="D6" i="1"/>
  <c r="D7" i="8"/>
  <c r="D6" i="8"/>
  <c r="D5" i="8"/>
  <c r="F30" i="1" l="1"/>
  <c r="F27" i="1"/>
  <c r="D4" i="1"/>
  <c r="D5" i="1"/>
  <c r="I39" i="1" l="1"/>
  <c r="H39" i="1"/>
  <c r="G39" i="1"/>
  <c r="F39" i="1"/>
  <c r="I36" i="1"/>
  <c r="H36" i="1"/>
  <c r="G36" i="1"/>
  <c r="F36" i="1"/>
  <c r="I33" i="1"/>
  <c r="H33" i="1"/>
  <c r="G33" i="1"/>
  <c r="F33" i="1"/>
  <c r="I30" i="1"/>
  <c r="H30" i="1"/>
  <c r="G30" i="1"/>
  <c r="I27" i="1"/>
  <c r="H27" i="1"/>
  <c r="G27" i="1"/>
  <c r="I24" i="1"/>
  <c r="H24" i="1"/>
  <c r="G24" i="1"/>
  <c r="F24" i="1"/>
  <c r="I20" i="1"/>
  <c r="H20" i="1"/>
  <c r="G20" i="1"/>
  <c r="F20" i="1"/>
  <c r="I17" i="1"/>
  <c r="H17" i="1"/>
  <c r="G17" i="1"/>
  <c r="F17" i="1"/>
  <c r="I14" i="1" l="1"/>
  <c r="I16" i="1" s="1"/>
  <c r="E17" i="8" s="1"/>
  <c r="H14" i="1"/>
  <c r="G14" i="1"/>
  <c r="F16" i="1"/>
  <c r="E14" i="8" s="1"/>
  <c r="I11" i="1"/>
  <c r="I13" i="1" s="1"/>
  <c r="E13" i="8" s="1"/>
  <c r="H11" i="1"/>
  <c r="H13" i="1" s="1"/>
  <c r="E12" i="8" s="1"/>
  <c r="G11" i="1"/>
  <c r="F11" i="1"/>
  <c r="F13" i="1" s="1"/>
  <c r="E10" i="8" s="1"/>
  <c r="K9" i="1"/>
  <c r="H18" i="2"/>
  <c r="G92" i="8"/>
  <c r="G91" i="8"/>
  <c r="G90" i="8"/>
  <c r="G89" i="8"/>
  <c r="F92" i="8"/>
  <c r="F91" i="8"/>
  <c r="F90" i="8"/>
  <c r="F89" i="8"/>
  <c r="G88" i="8"/>
  <c r="G87" i="8"/>
  <c r="G86" i="8"/>
  <c r="G85" i="8"/>
  <c r="F88" i="8"/>
  <c r="F87" i="8"/>
  <c r="F86" i="8"/>
  <c r="F85" i="8"/>
  <c r="G84" i="8"/>
  <c r="G83" i="8"/>
  <c r="G82" i="8"/>
  <c r="G81" i="8"/>
  <c r="F84" i="8"/>
  <c r="F83" i="8"/>
  <c r="F82" i="8"/>
  <c r="F81" i="8"/>
  <c r="G80" i="8"/>
  <c r="G79" i="8"/>
  <c r="G78" i="8"/>
  <c r="G77" i="8"/>
  <c r="F80" i="8"/>
  <c r="F79" i="8"/>
  <c r="F78" i="8"/>
  <c r="F77" i="8"/>
  <c r="G76" i="8"/>
  <c r="G75" i="8"/>
  <c r="G74" i="8"/>
  <c r="G73" i="8"/>
  <c r="F76" i="8"/>
  <c r="F75" i="8"/>
  <c r="F74" i="8"/>
  <c r="F73" i="8"/>
  <c r="G72" i="8"/>
  <c r="G71" i="8"/>
  <c r="G70" i="8"/>
  <c r="G69" i="8"/>
  <c r="F72" i="8"/>
  <c r="F71" i="8"/>
  <c r="F70" i="8"/>
  <c r="F69" i="8"/>
  <c r="G68" i="8"/>
  <c r="G67" i="8"/>
  <c r="G66" i="8"/>
  <c r="G65" i="8"/>
  <c r="F68" i="8"/>
  <c r="F67" i="8"/>
  <c r="F66" i="8"/>
  <c r="F65" i="8"/>
  <c r="G60" i="8"/>
  <c r="G59" i="8"/>
  <c r="G58" i="8"/>
  <c r="G57" i="8"/>
  <c r="F57" i="8"/>
  <c r="G64" i="8"/>
  <c r="G63" i="8"/>
  <c r="G62" i="8"/>
  <c r="G61" i="8"/>
  <c r="F64" i="8"/>
  <c r="F63" i="8"/>
  <c r="F62" i="8"/>
  <c r="F61" i="8"/>
  <c r="F60" i="8"/>
  <c r="F59" i="8"/>
  <c r="F58" i="8"/>
  <c r="G56" i="8"/>
  <c r="G55" i="8"/>
  <c r="G54" i="8"/>
  <c r="G53" i="8"/>
  <c r="F56" i="8"/>
  <c r="F55" i="8"/>
  <c r="F54" i="8"/>
  <c r="F53" i="8"/>
  <c r="G49" i="8"/>
  <c r="G48" i="8"/>
  <c r="G47" i="8"/>
  <c r="G46" i="8"/>
  <c r="F49" i="8"/>
  <c r="F48" i="8"/>
  <c r="F47" i="8"/>
  <c r="F46" i="8"/>
  <c r="G45" i="8"/>
  <c r="G44" i="8"/>
  <c r="G43" i="8"/>
  <c r="G42" i="8"/>
  <c r="F45" i="8"/>
  <c r="F44" i="8"/>
  <c r="F43" i="8"/>
  <c r="F42" i="8"/>
  <c r="G41" i="8"/>
  <c r="G40" i="8"/>
  <c r="G39" i="8"/>
  <c r="G38" i="8"/>
  <c r="F41" i="8"/>
  <c r="F40" i="8"/>
  <c r="F39" i="8"/>
  <c r="F38" i="8"/>
  <c r="G37" i="8"/>
  <c r="G36" i="8"/>
  <c r="G35" i="8"/>
  <c r="G34" i="8"/>
  <c r="F37" i="8"/>
  <c r="F36" i="8"/>
  <c r="F35" i="8"/>
  <c r="F34" i="8"/>
  <c r="G33" i="8"/>
  <c r="G32" i="8"/>
  <c r="G31" i="8"/>
  <c r="F33" i="8"/>
  <c r="F31" i="8"/>
  <c r="G30" i="8"/>
  <c r="F30" i="8"/>
  <c r="G29" i="8"/>
  <c r="G28" i="8"/>
  <c r="G27" i="8"/>
  <c r="G26" i="8"/>
  <c r="F29" i="8"/>
  <c r="F28" i="8"/>
  <c r="F27" i="8"/>
  <c r="F26" i="8"/>
  <c r="F22" i="8"/>
  <c r="G25" i="8"/>
  <c r="G24" i="8"/>
  <c r="G23" i="8"/>
  <c r="G22" i="8"/>
  <c r="F25" i="8"/>
  <c r="F24" i="8"/>
  <c r="F23" i="8"/>
  <c r="G21" i="8"/>
  <c r="G20" i="8"/>
  <c r="G19" i="8"/>
  <c r="G18" i="8"/>
  <c r="F21" i="8"/>
  <c r="F20" i="8"/>
  <c r="F19" i="8"/>
  <c r="F18" i="8"/>
  <c r="G17" i="8"/>
  <c r="G16" i="8"/>
  <c r="G15" i="8"/>
  <c r="F17" i="8"/>
  <c r="F16" i="8"/>
  <c r="F15" i="8"/>
  <c r="G14" i="8"/>
  <c r="F14" i="8"/>
  <c r="G13" i="8"/>
  <c r="G12" i="8"/>
  <c r="F13" i="8"/>
  <c r="F12" i="8"/>
  <c r="G10" i="8"/>
  <c r="F10" i="8"/>
  <c r="G11" i="8"/>
  <c r="F11" i="8"/>
  <c r="D92" i="8"/>
  <c r="C92" i="8"/>
  <c r="D91" i="8"/>
  <c r="C91" i="8"/>
  <c r="D90" i="8"/>
  <c r="C90" i="8"/>
  <c r="C89" i="8"/>
  <c r="D89" i="8"/>
  <c r="D88" i="8"/>
  <c r="C88" i="8"/>
  <c r="D87" i="8"/>
  <c r="C87" i="8"/>
  <c r="D86" i="8"/>
  <c r="C86" i="8"/>
  <c r="C85" i="8"/>
  <c r="D85" i="8"/>
  <c r="D84" i="8"/>
  <c r="C84" i="8"/>
  <c r="D83" i="8"/>
  <c r="C83" i="8"/>
  <c r="D82" i="8"/>
  <c r="C82" i="8"/>
  <c r="C81" i="8"/>
  <c r="D81" i="8"/>
  <c r="D80" i="8"/>
  <c r="C80" i="8"/>
  <c r="D79" i="8"/>
  <c r="C79" i="8"/>
  <c r="D78" i="8"/>
  <c r="C78" i="8"/>
  <c r="D77" i="8"/>
  <c r="C77" i="8"/>
  <c r="D76" i="8"/>
  <c r="C76" i="8"/>
  <c r="D75" i="8"/>
  <c r="C75" i="8"/>
  <c r="D74" i="8"/>
  <c r="C74" i="8"/>
  <c r="D73" i="8"/>
  <c r="C73" i="8"/>
  <c r="D72" i="8"/>
  <c r="C72" i="8"/>
  <c r="D71" i="8"/>
  <c r="C71" i="8"/>
  <c r="D70" i="8"/>
  <c r="C70" i="8"/>
  <c r="D69" i="8"/>
  <c r="C69" i="8"/>
  <c r="D68" i="8"/>
  <c r="C68" i="8"/>
  <c r="D67" i="8"/>
  <c r="C67" i="8"/>
  <c r="D66" i="8"/>
  <c r="C66" i="8"/>
  <c r="D65" i="8"/>
  <c r="C65" i="8"/>
  <c r="D64" i="8"/>
  <c r="C64" i="8"/>
  <c r="D63" i="8"/>
  <c r="C63" i="8"/>
  <c r="D62" i="8"/>
  <c r="C62" i="8"/>
  <c r="D61" i="8"/>
  <c r="C61" i="8"/>
  <c r="D60" i="8"/>
  <c r="C60" i="8"/>
  <c r="D59" i="8"/>
  <c r="C59" i="8"/>
  <c r="D58" i="8"/>
  <c r="C58" i="8"/>
  <c r="D57" i="8"/>
  <c r="C57" i="8"/>
  <c r="D56" i="8"/>
  <c r="C56" i="8"/>
  <c r="D55" i="8"/>
  <c r="C55" i="8"/>
  <c r="D54" i="8"/>
  <c r="C54" i="8"/>
  <c r="D53" i="8"/>
  <c r="C53" i="8"/>
  <c r="D52"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C49" i="8"/>
  <c r="C48" i="8"/>
  <c r="C47" i="8"/>
  <c r="C46" i="8"/>
  <c r="B49" i="8"/>
  <c r="B48" i="8"/>
  <c r="B47" i="8"/>
  <c r="B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F46" i="1"/>
  <c r="G46" i="1"/>
  <c r="H46" i="1"/>
  <c r="I46" i="1"/>
  <c r="B86" i="8"/>
  <c r="B91" i="8"/>
  <c r="B88" i="8"/>
  <c r="B89" i="8"/>
  <c r="D17" i="8"/>
  <c r="D16" i="8"/>
  <c r="D15" i="8"/>
  <c r="D14" i="8"/>
  <c r="D13" i="8"/>
  <c r="D12" i="8"/>
  <c r="D11" i="8"/>
  <c r="D10" i="8"/>
  <c r="D9" i="8"/>
  <c r="C17" i="8"/>
  <c r="C16" i="8"/>
  <c r="C15" i="8"/>
  <c r="C14" i="8"/>
  <c r="C13" i="8"/>
  <c r="C12" i="8"/>
  <c r="C11" i="8"/>
  <c r="C10"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I62" i="1"/>
  <c r="E72" i="8" s="1"/>
  <c r="Q45" i="1"/>
  <c r="O45" i="1"/>
  <c r="Q9" i="1"/>
  <c r="O9" i="1"/>
  <c r="M9" i="1"/>
  <c r="I41" i="1"/>
  <c r="E49" i="8" s="1"/>
  <c r="I38" i="1"/>
  <c r="E45" i="8" s="1"/>
  <c r="I35" i="1"/>
  <c r="E41" i="8" s="1"/>
  <c r="P44" i="2"/>
  <c r="I32" i="1"/>
  <c r="E37" i="8" s="1"/>
  <c r="I29" i="1"/>
  <c r="E33" i="8" s="1"/>
  <c r="I26" i="1"/>
  <c r="E29" i="8" s="1"/>
  <c r="I22" i="1"/>
  <c r="E25" i="8" s="1"/>
  <c r="I19" i="1"/>
  <c r="E21" i="8" s="1"/>
  <c r="O68" i="2"/>
  <c r="N67" i="2"/>
  <c r="M68" i="2"/>
  <c r="G35" i="1"/>
  <c r="E39" i="8" s="1"/>
  <c r="P20" i="2"/>
  <c r="E68" i="2"/>
  <c r="D67" i="2"/>
  <c r="I49" i="1"/>
  <c r="E56" i="8" s="1"/>
  <c r="I52" i="1"/>
  <c r="E60" i="8" s="1"/>
  <c r="I55" i="1"/>
  <c r="E64" i="8" s="1"/>
  <c r="I58" i="1"/>
  <c r="E68" i="8" s="1"/>
  <c r="I65" i="1"/>
  <c r="E76" i="8" s="1"/>
  <c r="I68" i="1"/>
  <c r="E80" i="8" s="1"/>
  <c r="I71" i="1"/>
  <c r="E84" i="8" s="1"/>
  <c r="I74" i="1"/>
  <c r="E88" i="8" s="1"/>
  <c r="I77" i="1"/>
  <c r="E92" i="8" s="1"/>
  <c r="J66" i="2"/>
  <c r="E67" i="2"/>
  <c r="F67" i="2"/>
  <c r="G67" i="2"/>
  <c r="K67" i="2"/>
  <c r="K71" i="2" s="1"/>
  <c r="J68" i="2"/>
  <c r="L68" i="2"/>
  <c r="F22" i="1"/>
  <c r="E22" i="8" s="1"/>
  <c r="F29" i="1"/>
  <c r="E30" i="8" s="1"/>
  <c r="F41" i="1"/>
  <c r="E46" i="8" s="1"/>
  <c r="H60" i="2"/>
  <c r="H46" i="2"/>
  <c r="P46" i="2"/>
  <c r="H47" i="2"/>
  <c r="P47" i="2"/>
  <c r="H48" i="2"/>
  <c r="P48" i="2"/>
  <c r="H50" i="2"/>
  <c r="P50" i="2"/>
  <c r="H51" i="2"/>
  <c r="P51" i="2"/>
  <c r="H52" i="2"/>
  <c r="P52" i="2"/>
  <c r="H43" i="2"/>
  <c r="P24" i="2"/>
  <c r="H26" i="2"/>
  <c r="P27" i="2"/>
  <c r="H35" i="1"/>
  <c r="E40" i="8" s="1"/>
  <c r="H39" i="2"/>
  <c r="P43" i="2"/>
  <c r="H63" i="2"/>
  <c r="H34" i="2"/>
  <c r="H36" i="2"/>
  <c r="H42" i="2"/>
  <c r="P28" i="2"/>
  <c r="H40" i="2"/>
  <c r="H44" i="2"/>
  <c r="H22" i="2"/>
  <c r="P22" i="2"/>
  <c r="H26" i="1"/>
  <c r="E28" i="8" s="1"/>
  <c r="P62" i="2"/>
  <c r="H23" i="2"/>
  <c r="H24" i="2"/>
  <c r="P23" i="2"/>
  <c r="P32" i="2"/>
  <c r="H31" i="2"/>
  <c r="H32" i="2"/>
  <c r="P31" i="2"/>
  <c r="H41" i="1"/>
  <c r="E48" i="8" s="1"/>
  <c r="P39" i="2"/>
  <c r="P40" i="2"/>
  <c r="P38" i="2"/>
  <c r="H32" i="1"/>
  <c r="E36" i="8" s="1"/>
  <c r="P42" i="2"/>
  <c r="P36" i="2"/>
  <c r="H35" i="2"/>
  <c r="P35" i="2"/>
  <c r="H27" i="2"/>
  <c r="H28" i="2"/>
  <c r="P26" i="2"/>
  <c r="H30" i="2"/>
  <c r="H38" i="2"/>
  <c r="P34" i="2"/>
  <c r="P30" i="2"/>
  <c r="H62" i="1"/>
  <c r="E71" i="8" s="1"/>
  <c r="J12" i="1"/>
  <c r="H16" i="1"/>
  <c r="E16" i="8" s="1"/>
  <c r="H52" i="1"/>
  <c r="E59" i="8" s="1"/>
  <c r="F35" i="1"/>
  <c r="E38" i="8" s="1"/>
  <c r="F52" i="1"/>
  <c r="E57" i="8" s="1"/>
  <c r="H19" i="1"/>
  <c r="E20" i="8" s="1"/>
  <c r="H29" i="1"/>
  <c r="E32" i="8" s="1"/>
  <c r="J31" i="1"/>
  <c r="G65" i="1"/>
  <c r="E74" i="8" s="1"/>
  <c r="J54" i="1"/>
  <c r="H74" i="1"/>
  <c r="E87" i="8" s="1"/>
  <c r="H38" i="1"/>
  <c r="E44" i="8" s="1"/>
  <c r="J28" i="1"/>
  <c r="P64" i="2"/>
  <c r="R64" i="2" s="1"/>
  <c r="H64" i="2"/>
  <c r="P63" i="2"/>
  <c r="R63" i="2" s="1"/>
  <c r="P60" i="2"/>
  <c r="R59" i="2"/>
  <c r="H59" i="2"/>
  <c r="F38" i="1"/>
  <c r="E42" i="8" s="1"/>
  <c r="P58" i="2"/>
  <c r="H56" i="2"/>
  <c r="P55" i="2"/>
  <c r="H55" i="2"/>
  <c r="F32" i="1"/>
  <c r="E34" i="8" s="1"/>
  <c r="H54" i="2"/>
  <c r="H58" i="2"/>
  <c r="F26" i="1"/>
  <c r="E26" i="8" s="1"/>
  <c r="J15" i="1"/>
  <c r="H71" i="1"/>
  <c r="E83" i="8" s="1"/>
  <c r="H55" i="1"/>
  <c r="E63" i="8" s="1"/>
  <c r="F58" i="1"/>
  <c r="E65" i="8" s="1"/>
  <c r="P54" i="2"/>
  <c r="J67" i="1"/>
  <c r="H22" i="1"/>
  <c r="E24" i="8" s="1"/>
  <c r="G49" i="1"/>
  <c r="E54" i="8" s="1"/>
  <c r="J63" i="1"/>
  <c r="J69" i="1"/>
  <c r="G52" i="1"/>
  <c r="E58" i="8" s="1"/>
  <c r="H49" i="1"/>
  <c r="E55" i="8" s="1"/>
  <c r="J60" i="1"/>
  <c r="G74" i="1"/>
  <c r="E86" i="8" s="1"/>
  <c r="H77" i="1"/>
  <c r="E91" i="8" s="1"/>
  <c r="F19" i="1"/>
  <c r="E18" i="8" s="1"/>
  <c r="F62" i="1"/>
  <c r="E69" i="8" s="1"/>
  <c r="J61" i="1"/>
  <c r="J47" i="1"/>
  <c r="H58" i="1"/>
  <c r="E67" i="8" s="1"/>
  <c r="J50" i="1"/>
  <c r="G71" i="1"/>
  <c r="E82" i="8" s="1"/>
  <c r="J18" i="1"/>
  <c r="H68" i="1"/>
  <c r="E79" i="8" s="1"/>
  <c r="G55" i="1"/>
  <c r="E62" i="8" s="1"/>
  <c r="H65" i="1"/>
  <c r="E75" i="8" s="1"/>
  <c r="J75" i="1"/>
  <c r="J51" i="1"/>
  <c r="F49" i="1"/>
  <c r="E53" i="8" s="1"/>
  <c r="J48" i="1"/>
  <c r="J73" i="1"/>
  <c r="J56" i="1"/>
  <c r="G58" i="1"/>
  <c r="E66" i="8" s="1"/>
  <c r="J25" i="1"/>
  <c r="F71" i="1"/>
  <c r="E81" i="8" s="1"/>
  <c r="J70" i="1"/>
  <c r="J76" i="1"/>
  <c r="F77" i="1"/>
  <c r="E89" i="8" s="1"/>
  <c r="J53" i="1"/>
  <c r="G77" i="1"/>
  <c r="E90" i="8" s="1"/>
  <c r="F55" i="1"/>
  <c r="E61" i="8" s="1"/>
  <c r="G68" i="1"/>
  <c r="E78" i="8" s="1"/>
  <c r="J57" i="1"/>
  <c r="G62" i="1"/>
  <c r="E70" i="8" s="1"/>
  <c r="J64" i="1"/>
  <c r="F65" i="1"/>
  <c r="E73" i="8" s="1"/>
  <c r="J66" i="1"/>
  <c r="F68" i="1"/>
  <c r="E77" i="8" s="1"/>
  <c r="J37" i="1"/>
  <c r="J40" i="1"/>
  <c r="J34" i="1"/>
  <c r="J21" i="1"/>
  <c r="M66" i="2"/>
  <c r="L66" i="2"/>
  <c r="H19" i="2"/>
  <c r="G19" i="1"/>
  <c r="E19" i="8" s="1"/>
  <c r="G41" i="1"/>
  <c r="E47" i="8" s="1"/>
  <c r="O66" i="2"/>
  <c r="H20" i="2"/>
  <c r="R40" i="2" l="1"/>
  <c r="R38" i="2"/>
  <c r="R39" i="2"/>
  <c r="R34" i="2"/>
  <c r="R32" i="2"/>
  <c r="R31" i="2"/>
  <c r="J77" i="1"/>
  <c r="R23" i="2"/>
  <c r="R54" i="2"/>
  <c r="R52" i="2"/>
  <c r="R50" i="2"/>
  <c r="R48" i="2"/>
  <c r="R47" i="2"/>
  <c r="R36" i="2"/>
  <c r="L72" i="2"/>
  <c r="J68" i="1"/>
  <c r="J58" i="1"/>
  <c r="J49" i="1"/>
  <c r="H16" i="2"/>
  <c r="H15" i="2"/>
  <c r="P15" i="2"/>
  <c r="J71" i="1"/>
  <c r="J52" i="1"/>
  <c r="J70" i="2"/>
  <c r="R28" i="2"/>
  <c r="J62" i="1"/>
  <c r="R26" i="2"/>
  <c r="R58" i="2"/>
  <c r="R30" i="2"/>
  <c r="M70" i="2"/>
  <c r="R24" i="2"/>
  <c r="R22" i="2"/>
  <c r="B60" i="8"/>
  <c r="B56" i="8"/>
  <c r="M45" i="1"/>
  <c r="B54" i="8"/>
  <c r="B58" i="8"/>
  <c r="B62" i="8"/>
  <c r="P16" i="2"/>
  <c r="F71" i="2"/>
  <c r="O70" i="2"/>
  <c r="L70" i="2"/>
  <c r="R42" i="2"/>
  <c r="R43" i="2"/>
  <c r="J24" i="1"/>
  <c r="J26" i="1" s="1"/>
  <c r="R35" i="2"/>
  <c r="R44" i="2"/>
  <c r="R27" i="2"/>
  <c r="R51" i="2"/>
  <c r="R46" i="2"/>
  <c r="G71" i="2"/>
  <c r="E71" i="2"/>
  <c r="G26" i="1"/>
  <c r="E27" i="8" s="1"/>
  <c r="B53" i="8"/>
  <c r="B55" i="8"/>
  <c r="B57" i="8"/>
  <c r="B59" i="8"/>
  <c r="B61" i="8"/>
  <c r="B63" i="8"/>
  <c r="B65" i="8"/>
  <c r="B67" i="8"/>
  <c r="B69" i="8"/>
  <c r="B71" i="8"/>
  <c r="B73" i="8"/>
  <c r="B75" i="8"/>
  <c r="B77" i="8"/>
  <c r="B79" i="8"/>
  <c r="B81" i="8"/>
  <c r="B83" i="8"/>
  <c r="B85" i="8"/>
  <c r="B87" i="8"/>
  <c r="B90" i="8"/>
  <c r="B92" i="8"/>
  <c r="K45" i="1"/>
  <c r="B64" i="8"/>
  <c r="B66" i="8"/>
  <c r="B68" i="8"/>
  <c r="B70" i="8"/>
  <c r="B72" i="8"/>
  <c r="B74" i="8"/>
  <c r="B76" i="8"/>
  <c r="B78" i="8"/>
  <c r="B80" i="8"/>
  <c r="B82" i="8"/>
  <c r="B84" i="8"/>
  <c r="J72" i="2"/>
  <c r="M72" i="2"/>
  <c r="O72" i="2"/>
  <c r="D71" i="2"/>
  <c r="E72" i="2"/>
  <c r="N71" i="2"/>
  <c r="J55" i="1"/>
  <c r="J36" i="1"/>
  <c r="J38" i="1" s="1"/>
  <c r="K68" i="2"/>
  <c r="K72" i="2" s="1"/>
  <c r="R60" i="2"/>
  <c r="R20" i="2"/>
  <c r="R55" i="2"/>
  <c r="F74" i="1"/>
  <c r="E85" i="8" s="1"/>
  <c r="J72" i="1"/>
  <c r="J74" i="1" s="1"/>
  <c r="J65" i="1"/>
  <c r="G32" i="1"/>
  <c r="E35" i="8" s="1"/>
  <c r="J30" i="1"/>
  <c r="J32" i="1" s="1"/>
  <c r="P56" i="2"/>
  <c r="R56" i="2" s="1"/>
  <c r="D68" i="2"/>
  <c r="D72" i="2" s="1"/>
  <c r="F66" i="2"/>
  <c r="F70" i="2" s="1"/>
  <c r="J67" i="2"/>
  <c r="J71" i="2" s="1"/>
  <c r="L67" i="2"/>
  <c r="N66" i="2"/>
  <c r="N70" i="2" s="1"/>
  <c r="H67" i="2"/>
  <c r="H62" i="2"/>
  <c r="R62" i="2" s="1"/>
  <c r="F68" i="2"/>
  <c r="F72" i="2" s="1"/>
  <c r="G68" i="2"/>
  <c r="G72" i="2" s="1"/>
  <c r="K66" i="2"/>
  <c r="K70" i="2" s="1"/>
  <c r="J33" i="1"/>
  <c r="J35" i="1" s="1"/>
  <c r="M67" i="2"/>
  <c r="M71" i="2" s="1"/>
  <c r="N68" i="2"/>
  <c r="N72" i="2" s="1"/>
  <c r="O67" i="2"/>
  <c r="O71" i="2" s="1"/>
  <c r="J11" i="1"/>
  <c r="J13" i="1" s="1"/>
  <c r="G13" i="1"/>
  <c r="E11" i="8" s="1"/>
  <c r="G22" i="1"/>
  <c r="E23" i="8" s="1"/>
  <c r="J20" i="1"/>
  <c r="J22" i="1" s="1"/>
  <c r="G16" i="1"/>
  <c r="E15" i="8" s="1"/>
  <c r="J14" i="1"/>
  <c r="J16" i="1" s="1"/>
  <c r="J39" i="1"/>
  <c r="J41" i="1" s="1"/>
  <c r="J17" i="1"/>
  <c r="J19" i="1" s="1"/>
  <c r="P19" i="2"/>
  <c r="R19" i="2" s="1"/>
  <c r="P18" i="2"/>
  <c r="E66" i="2"/>
  <c r="E70" i="2" s="1"/>
  <c r="G38" i="1"/>
  <c r="E43" i="8" s="1"/>
  <c r="G66" i="2"/>
  <c r="G70" i="2" s="1"/>
  <c r="D66" i="2"/>
  <c r="R15" i="2" l="1"/>
  <c r="R16" i="2"/>
  <c r="H71" i="2"/>
  <c r="P66" i="2"/>
  <c r="P70" i="2" s="1"/>
  <c r="P67" i="2"/>
  <c r="P71" i="2" s="1"/>
  <c r="H68" i="2"/>
  <c r="H72" i="2" s="1"/>
  <c r="P68" i="2"/>
  <c r="P72" i="2" s="1"/>
  <c r="D70" i="2"/>
  <c r="H66" i="2"/>
  <c r="J27" i="1"/>
  <c r="J29" i="1" s="1"/>
  <c r="G29" i="1"/>
  <c r="E31" i="8" s="1"/>
  <c r="R18" i="2"/>
  <c r="R67" i="2" l="1"/>
  <c r="R71" i="2" s="1"/>
  <c r="R68" i="2"/>
  <c r="R72" i="2" s="1"/>
  <c r="H70" i="2"/>
  <c r="R66" i="2"/>
  <c r="R70" i="2" s="1"/>
</calcChain>
</file>

<file path=xl/sharedStrings.xml><?xml version="1.0" encoding="utf-8"?>
<sst xmlns="http://schemas.openxmlformats.org/spreadsheetml/2006/main" count="858" uniqueCount="264">
  <si>
    <t># of business days</t>
  </si>
  <si>
    <t>A</t>
  </si>
  <si>
    <t>Criminal</t>
  </si>
  <si>
    <t>Year-to-Date</t>
  </si>
  <si>
    <t>Circuit (defendants)</t>
  </si>
  <si>
    <t>Total # of defendants</t>
  </si>
  <si>
    <t>% mtg level</t>
  </si>
  <si>
    <t>County (defendants)</t>
  </si>
  <si>
    <t>Juvenile Delinquency (juveniles)</t>
  </si>
  <si>
    <t>Total # of juveniles</t>
  </si>
  <si>
    <t>Traffic (UTC)</t>
  </si>
  <si>
    <t>Total # UTC</t>
  </si>
  <si>
    <t>B</t>
  </si>
  <si>
    <t>Civil</t>
  </si>
  <si>
    <t>Circuit (cases)</t>
  </si>
  <si>
    <t>Total # of cases</t>
  </si>
  <si>
    <t>County (cases)</t>
  </si>
  <si>
    <t>Circuit Probate (cases)</t>
  </si>
  <si>
    <t>Family (cases)</t>
  </si>
  <si>
    <t>Juvenile Dependency (cases)</t>
  </si>
  <si>
    <t>Total # of docket entries</t>
  </si>
  <si>
    <t>Juvenile Dependency (juveniles)</t>
  </si>
  <si>
    <t xml:space="preserve">Version #: </t>
  </si>
  <si>
    <t xml:space="preserve">County: </t>
  </si>
  <si>
    <t>Contact:</t>
  </si>
  <si>
    <t>E-mail:</t>
  </si>
  <si>
    <t xml:space="preserve">Report for the Month of: </t>
  </si>
  <si>
    <t>Reopenings</t>
  </si>
  <si>
    <t>NOA's</t>
  </si>
  <si>
    <t>Notes:</t>
  </si>
  <si>
    <t>Total Number of Financial Receipts for the Year:</t>
  </si>
  <si>
    <t>Projected</t>
  </si>
  <si>
    <t>Actual</t>
  </si>
  <si>
    <t>Circuit</t>
  </si>
  <si>
    <t>County</t>
  </si>
  <si>
    <t>Juvenile Delinquency</t>
  </si>
  <si>
    <t>Traffic</t>
  </si>
  <si>
    <t>Total</t>
  </si>
  <si>
    <t>Probate</t>
  </si>
  <si>
    <t>Family</t>
  </si>
  <si>
    <t>Juvenile Dependency</t>
  </si>
  <si>
    <t>Cases/Defendants</t>
  </si>
  <si>
    <t>Grand Total</t>
  </si>
  <si>
    <t>Projections</t>
  </si>
  <si>
    <t>Telephone:</t>
  </si>
  <si>
    <t>Outputs Monthly Report Form for CCOC</t>
  </si>
  <si>
    <t>Timeliness Quarterly Report Form for CCOC</t>
  </si>
  <si>
    <t>Annual Financial Receipts</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</si>
  <si>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</si>
  <si>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</si>
  <si>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</si>
  <si>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</si>
  <si>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</si>
  <si>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</si>
  <si>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</si>
  <si>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</si>
  <si>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</si>
  <si>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</si>
  <si>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</si>
  <si>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</si>
  <si>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</si>
  <si>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</si>
  <si>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</si>
  <si>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</si>
  <si>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</si>
  <si>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</si>
  <si>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</si>
  <si>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</si>
  <si>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</si>
  <si>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</si>
  <si>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</si>
  <si>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</si>
  <si>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</si>
  <si>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</si>
  <si>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</si>
  <si>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</si>
  <si>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</si>
  <si>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</si>
  <si>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</si>
  <si>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</si>
  <si>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</si>
  <si>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</si>
  <si>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</si>
  <si>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</si>
  <si>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</si>
  <si>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</si>
  <si>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</si>
  <si>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</si>
  <si>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</si>
  <si>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</si>
  <si>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</si>
  <si>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</si>
  <si>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</si>
  <si>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</si>
  <si>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</si>
  <si>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</si>
  <si>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</si>
  <si>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</si>
  <si>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</si>
  <si>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</si>
  <si>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</si>
  <si>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</si>
  <si>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</si>
  <si>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</si>
  <si>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</si>
  <si>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</si>
  <si>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</si>
  <si>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</si>
  <si>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</si>
  <si>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</si>
  <si>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</si>
  <si>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</si>
  <si>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</si>
  <si>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</si>
  <si>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Jul</t>
  </si>
  <si>
    <t>Aug</t>
  </si>
  <si>
    <t>Sep</t>
  </si>
  <si>
    <t>Oct</t>
  </si>
  <si>
    <t>Nov</t>
  </si>
  <si>
    <t>Dec</t>
  </si>
  <si>
    <t>Jan</t>
  </si>
  <si>
    <t>Feb</t>
  </si>
  <si>
    <t>Mar</t>
  </si>
  <si>
    <t>Apr</t>
  </si>
  <si>
    <t>May</t>
  </si>
  <si>
    <t>Jun</t>
  </si>
  <si>
    <t>Hardee</t>
  </si>
  <si>
    <t>Year-to-Date % of Projections</t>
  </si>
  <si>
    <t>Circuit Criminal</t>
  </si>
  <si>
    <t>County Criminal</t>
  </si>
  <si>
    <t>Criminal Traffic</t>
  </si>
  <si>
    <t>Circuit Civil</t>
  </si>
  <si>
    <t>County Civil</t>
  </si>
  <si>
    <t>Civil Traffic</t>
  </si>
  <si>
    <t>Reason Code</t>
  </si>
  <si>
    <t>Current Actions to Improve</t>
  </si>
  <si>
    <t>Other</t>
  </si>
  <si>
    <t>Procedural</t>
  </si>
  <si>
    <t>Systems</t>
  </si>
  <si>
    <t>Actions to Improve</t>
  </si>
  <si>
    <t>Performance Measure Standard</t>
  </si>
  <si>
    <r>
      <t>Timeliness Measures #2:</t>
    </r>
    <r>
      <rPr>
        <b/>
        <sz val="12"/>
        <rFont val="Arial"/>
        <family val="2"/>
      </rPr>
      <t xml:space="preserve"> Annual Projected % of docket entries entered within X business days after clock in/action taken date.</t>
    </r>
  </si>
  <si>
    <r>
      <t>Timeliness Measures #1:</t>
    </r>
    <r>
      <rPr>
        <b/>
        <sz val="12"/>
        <rFont val="Arial"/>
        <family val="2"/>
      </rPr>
      <t xml:space="preserve"> Annual Projected % of new cases OPENED within X business days after initial documents are clocked in.</t>
    </r>
  </si>
  <si>
    <t>Quarter</t>
  </si>
  <si>
    <t>CCOC Standard</t>
  </si>
  <si>
    <t>Clerk Performance</t>
  </si>
  <si>
    <t>1st Quarter</t>
  </si>
  <si>
    <t>2nd Quarter</t>
  </si>
  <si>
    <t>3rd Quarter</t>
  </si>
  <si>
    <t>4th Quarter</t>
  </si>
  <si>
    <t xml:space="preserve"> 
Timeliness Measeure # 1</t>
  </si>
  <si>
    <t xml:space="preserve"> 
Timeliness Measeure # 2</t>
  </si>
  <si>
    <t>NASSAU</t>
  </si>
  <si>
    <t>LEVY</t>
  </si>
  <si>
    <t>E-Filing</t>
  </si>
  <si>
    <t>Staffing - Insufficient Personnel</t>
  </si>
  <si>
    <t>Staffing - Training Required</t>
  </si>
  <si>
    <t xml:space="preserve">Report Month of (Quarter Ending): </t>
  </si>
  <si>
    <t>Timeliness Quarterly Action Plan Form for CCOC</t>
  </si>
  <si>
    <t xml:space="preserve">We are a small county with several Supreme Court death warrant appeals that had priority. </t>
  </si>
  <si>
    <t>Coversion, server, and move downtime</t>
  </si>
  <si>
    <t>Correct issues of filings not moving from eportal to CMS</t>
  </si>
  <si>
    <t>Additional training on meeting Performance Measures</t>
  </si>
  <si>
    <t>Incidental - Bereavement &amp; Sick Leave</t>
  </si>
  <si>
    <t>Reorganizing Office Staff at this Time</t>
  </si>
  <si>
    <t>Standards reviewed with staff when processing paper filings. eFiled cases were the focus when it should've been paper &amp; electronic equally. Cases will be monitored more closely by management.</t>
  </si>
  <si>
    <t xml:space="preserve">We experienced  problems entering traffic citations with our new Case Management System.  These problems are being corrected in our next release that will go live on 1/21/2014.  Also, in February we go live with Ecitations and this will help speed up the process.  </t>
  </si>
  <si>
    <t>Established a mandatory 1.5 hrs/day for all civil staff to process efilings</t>
  </si>
  <si>
    <t>Electornic citations led to errors in entering zeros as O's and O's as zeros in the citation number. We have asked the agencies to use a / thru zeros and staff to be more careful in keying.</t>
  </si>
  <si>
    <t>Due to the sudden retirement of a 30 year employee, we are training new staff.</t>
  </si>
  <si>
    <t>Clericus was implemented 9/27/2013 and we are still learning the system.</t>
  </si>
  <si>
    <t>As the problems get worked out this will improve.</t>
  </si>
  <si>
    <t>Additional cross training will occur immediatley</t>
  </si>
  <si>
    <t>Training efforts have been completed. We anticipate rate will improve in the next quarter.</t>
  </si>
  <si>
    <t>This is a one employee department. Employees in other departments will be used to cover this when employee is out.</t>
  </si>
  <si>
    <t>The division is still adjusting to new case maintenance system. E-filing should assist with improving the timeliness.</t>
  </si>
  <si>
    <t>A high percentage of cases are rejected. When cases are resubmitted, the calculation for timeliness is based on the original file date.</t>
  </si>
  <si>
    <t>Improve Action</t>
  </si>
  <si>
    <t xml:space="preserve">Juvenile Dependency Reason </t>
  </si>
  <si>
    <t>Family Reason</t>
  </si>
  <si>
    <t>Probate Reason</t>
  </si>
  <si>
    <t>Civil Traffic Reason</t>
  </si>
  <si>
    <t>County Civil Reason</t>
  </si>
  <si>
    <t>Circuit Civil Reason</t>
  </si>
  <si>
    <t>Criminal Traffic Reason</t>
  </si>
  <si>
    <t>Juvenile Delinquency Reason</t>
  </si>
  <si>
    <t>County Criminal Reason</t>
  </si>
  <si>
    <t>Circuit Criminal Reason</t>
  </si>
  <si>
    <t>Juvenile Dependency Reason</t>
  </si>
  <si>
    <t xml:space="preserve">Criminal Traffic Reason </t>
  </si>
  <si>
    <t xml:space="preserve">Juvenile Delinquency Reason </t>
  </si>
  <si>
    <t>Sent Date</t>
  </si>
  <si>
    <t>TIMELINESS STANDARD TWO (Docket Entries Processed)</t>
  </si>
  <si>
    <t>TIMELINESS STANDARD ONE (New Cases Opened)</t>
  </si>
  <si>
    <t>PABS4.0</t>
  </si>
  <si>
    <t>Additional staff being hired to work in felony division to cover increased filings</t>
  </si>
  <si>
    <t>Financial Receipts are totaled for the full fiscal year and entered here annually. This annual total is to be reported on the September submission.</t>
  </si>
  <si>
    <t>Outputs_FinReceipts</t>
  </si>
  <si>
    <t>Outputs_NoticesOfAppeal_CivTraf</t>
  </si>
  <si>
    <t>Outputs_NoticesOfAppeal_CivJuvDep</t>
  </si>
  <si>
    <t>Outputs_NoticesOfAppeal_CivFamily</t>
  </si>
  <si>
    <t>Outputs_NoticesOfAppeal_CivProbate</t>
  </si>
  <si>
    <t>Outputs_NoticesOfAppeal_CivCounty</t>
  </si>
  <si>
    <t>Outputs_NoticesOfAppeal_CivCir</t>
  </si>
  <si>
    <t>Outputs_NoticesOfAppeal_CrimTraf</t>
  </si>
  <si>
    <t>Outputs_NoticesOfAppeal_CrimJuvDel</t>
  </si>
  <si>
    <t>Outputs_NoticesOfAppeal_CrimCounty</t>
  </si>
  <si>
    <t>Outputs_NoticesOfAppeal_CrimCir</t>
  </si>
  <si>
    <t>Outputs_Reopens_CivTraf</t>
  </si>
  <si>
    <t>Outputs_Reopens_CivJuvDep</t>
  </si>
  <si>
    <t>Outputs_Reopens_CivFamily</t>
  </si>
  <si>
    <t>Outputs_Reopens_CivProbate</t>
  </si>
  <si>
    <t>Outputs_Reopens_CivCounty</t>
  </si>
  <si>
    <t>Outputs_Reopens_CivCir</t>
  </si>
  <si>
    <t>Outputs_Reopens_CrimTraf</t>
  </si>
  <si>
    <t>Outputs_Reopens_CrimJuvDel</t>
  </si>
  <si>
    <t>Outputs_Reopens_CrimCounty</t>
  </si>
  <si>
    <t>Outputs_Reopens_CrimCir</t>
  </si>
  <si>
    <t>Outputs_NewCases_CivTraf</t>
  </si>
  <si>
    <t>Outputs_NewCases_CivJuvDep</t>
  </si>
  <si>
    <t>Outputs_NewCases_CivFamily</t>
  </si>
  <si>
    <t>Outputs_NewCases_CivProbate</t>
  </si>
  <si>
    <t>Outputs_NewCases_CivCounty</t>
  </si>
  <si>
    <t>Outputs_NewCases_CivCir</t>
  </si>
  <si>
    <t>Outputs_NewCases_CrimTraf</t>
  </si>
  <si>
    <t>Outputs_NewCases_CrimJuvDel</t>
  </si>
  <si>
    <t>Outputs_NewCases_CrimCounty</t>
  </si>
  <si>
    <t>Outputs_NewCases_CrimCir</t>
  </si>
  <si>
    <t>FiscalYear</t>
  </si>
  <si>
    <t>County Fiscal Year 2015-16</t>
  </si>
  <si>
    <t>October 2015</t>
  </si>
  <si>
    <t>November 2015</t>
  </si>
  <si>
    <t>December 2015</t>
  </si>
  <si>
    <t>January 2016</t>
  </si>
  <si>
    <t>February 2016</t>
  </si>
  <si>
    <t>March 2016</t>
  </si>
  <si>
    <t>April 2016</t>
  </si>
  <si>
    <t>May 2016</t>
  </si>
  <si>
    <t>June 2016</t>
  </si>
  <si>
    <t>July 2016</t>
  </si>
  <si>
    <t>August 2016</t>
  </si>
  <si>
    <t>September 2016</t>
  </si>
  <si>
    <t>2015-2016</t>
  </si>
  <si>
    <t>County Fiscal Year 2015 - 2016</t>
  </si>
  <si>
    <t>1/1/16 - 3/31/16</t>
  </si>
  <si>
    <t>4/1/16 - 6/30/16</t>
  </si>
  <si>
    <t>7/1/16 - 9/30/16</t>
  </si>
  <si>
    <t>Staffing - Internal</t>
  </si>
  <si>
    <t>Staffing - External</t>
  </si>
  <si>
    <t>Unfunded Mandates - External</t>
  </si>
  <si>
    <t>Systems/Conversions - Internal</t>
  </si>
  <si>
    <t>Systems/Conversions - External</t>
  </si>
  <si>
    <t>2 Cases/Defendants Output numbers are imported from the Outputs Monthly tab of this workbook.</t>
  </si>
  <si>
    <t>Comments / Actions to Improve</t>
  </si>
  <si>
    <r>
      <t xml:space="preserve"># within </t>
    </r>
    <r>
      <rPr>
        <b/>
        <i/>
        <sz val="12"/>
        <rFont val="Arial"/>
        <family val="2"/>
      </rPr>
      <t>2</t>
    </r>
    <r>
      <rPr>
        <sz val="12"/>
        <rFont val="Arial"/>
        <family val="2"/>
      </rPr>
      <t xml:space="preserve"> business days</t>
    </r>
  </si>
  <si>
    <r>
      <t xml:space="preserve"># within </t>
    </r>
    <r>
      <rPr>
        <b/>
        <i/>
        <sz val="12"/>
        <rFont val="Arial"/>
        <family val="2"/>
      </rPr>
      <t>3</t>
    </r>
    <r>
      <rPr>
        <sz val="12"/>
        <rFont val="Arial"/>
        <family val="2"/>
      </rPr>
      <t xml:space="preserve"> business days</t>
    </r>
  </si>
  <si>
    <r>
      <t xml:space="preserve"># within </t>
    </r>
    <r>
      <rPr>
        <b/>
        <i/>
        <sz val="12"/>
        <rFont val="Arial"/>
        <family val="2"/>
      </rPr>
      <t>4</t>
    </r>
    <r>
      <rPr>
        <sz val="12"/>
        <rFont val="Arial"/>
        <family val="2"/>
      </rPr>
      <t xml:space="preserve"> business days</t>
    </r>
  </si>
  <si>
    <t># Of Business Days</t>
  </si>
  <si>
    <t>10/1/15 - 12/31/15</t>
  </si>
  <si>
    <t xml:space="preserve">1.) Reason Codes for Timeliness have been updated for CFY 2015/2016 to include Internal and External qualifiers. Use the "Comments / Action to Improve" field to further explain why the standard was not met for an "External" or Internal" reason. </t>
  </si>
  <si>
    <t xml:space="preserve"> If the the reason was "Internal", include an expected timeframe the reason will be corrected.</t>
  </si>
  <si>
    <t>Michelle Levar</t>
  </si>
  <si>
    <t>321-633-7782</t>
  </si>
  <si>
    <t>michelle.levar@brevardclerk.us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</si>
</sst>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31">
    <font>
      <sz val="11"/>
      <color theme="1"/>
      <name val="Calibri"/>
      <family val="2"/>
      <scheme val="minor"/>
    </font>
    <font>
      <sz val="11"/>
      <color indexed="8"/>
      <name val="Calibri"/>
      <family val="2"/>
    </font>
    <font>
      <sz val="10"/>
      <name val="Arial"/>
      <family val="2"/>
    </font>
    <font>
      <b/>
      <sz val="10"/>
      <name val="Arial"/>
      <family val="2"/>
    </font>
    <font>
      <b/>
      <sz val="11"/>
      <name val="Arial"/>
      <family val="2"/>
    </font>
    <font>
      <sz val="11"/>
      <name val="Arial"/>
      <family val="2"/>
    </font>
    <font>
      <sz val="10"/>
      <name val="Arial"/>
      <family val="2"/>
    </font>
    <font>
      <sz val="12"/>
      <name val="Arial"/>
      <family val="2"/>
    </font>
    <font>
      <b/>
      <sz val="18"/>
      <name val="Arial"/>
      <family val="2"/>
    </font>
    <font>
      <b/>
      <u/>
      <sz val="12"/>
      <name val="Arial"/>
      <family val="2"/>
    </font>
    <font>
      <sz val="10"/>
      <name val="Times New Roman Greek"/>
    </font>
    <font>
      <b/>
      <sz val="9"/>
      <name val="Arial"/>
      <family val="2"/>
    </font>
    <font>
      <sz val="9"/>
      <name val="Arial"/>
      <family val="2"/>
    </font>
    <font>
      <b/>
      <sz val="12"/>
      <name val="Arial"/>
      <family val="2"/>
    </font>
    <font>
      <sz val="10"/>
      <color indexed="8"/>
      <name val="Arial"/>
      <family val="2"/>
    </font>
    <font>
      <sz val="10"/>
      <color indexed="8"/>
      <name val="Calibri"/>
      <family val="2"/>
    </font>
    <font>
      <sz val="11"/>
      <color indexed="8"/>
      <name val="Calibri"/>
      <family val="2"/>
    </font>
    <font>
      <b/>
      <sz val="11"/>
      <color indexed="8"/>
      <name val="Calibri"/>
      <family val="2"/>
    </font>
    <font>
      <b/>
      <sz val="18"/>
      <color indexed="10"/>
      <name val="Arial"/>
      <family val="2"/>
    </font>
    <font>
      <b/>
      <sz val="16"/>
      <color indexed="8"/>
      <name val="Calibri"/>
      <family val="2"/>
    </font>
    <font>
      <b/>
      <sz val="12"/>
      <color indexed="8"/>
      <name val="Calibri"/>
      <family val="2"/>
    </font>
    <font>
      <sz val="11"/>
      <color theme="1"/>
      <name val="Calibri"/>
      <family val="2"/>
      <scheme val="minor"/>
    </font>
    <font>
      <sz val="20"/>
      <color theme="1"/>
      <name val="Calibri"/>
      <family val="2"/>
      <scheme val="minor"/>
    </font>
    <font>
      <sz val="10"/>
      <color theme="1"/>
      <name val="Calibri"/>
      <family val="2"/>
      <scheme val="minor"/>
    </font>
    <font>
      <sz val="12"/>
      <color rgb="FF0000FF"/>
      <name val="Consolas"/>
      <family val="3"/>
    </font>
    <font>
      <b/>
      <sz val="11"/>
      <color theme="1"/>
      <name val="Calibri"/>
      <family val="2"/>
      <scheme val="minor"/>
    </font>
    <font>
      <b/>
      <sz val="14"/>
      <color theme="1"/>
      <name val="Calibri"/>
      <family val="2"/>
      <scheme val="minor"/>
    </font>
    <font>
      <sz val="12"/>
      <color theme="1"/>
      <name val="Calibri"/>
      <family val="2"/>
      <scheme val="minor"/>
    </font>
    <font>
      <b/>
      <i/>
      <sz val="12"/>
      <name val="Arial"/>
      <family val="2"/>
    </font>
    <font>
      <i/>
      <sz val="12"/>
      <name val="Arial"/>
      <family val="2"/>
    </font>
    <font>
      <b/>
      <u/>
      <sz val="14"/>
      <name val="Arial"/>
      <family val="2"/>
    </font>
  </fonts>
  <fills count="9">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rgb="FFFFC000"/>
        <bgColor indexed="64"/>
      </patternFill>
    </fill>
    <fill>
      <patternFill patternType="solid">
        <fgColor rgb="FFF5F5DC"/>
        <bgColor indexed="64"/>
      </patternFill>
    </fill>
  </fills>
  <borders count="75">
    <border>
      <left/>
      <right/>
      <top/>
      <bottom/>
      <diagonal/>
    </border>
    <border>
      <left/>
      <right style="thin">
        <color indexed="55"/>
      </right>
      <top style="thin">
        <color indexed="55"/>
      </top>
      <bottom style="thin">
        <color indexed="55"/>
      </bottom>
      <diagonal/>
    </border>
    <border>
      <left/>
      <right style="thin">
        <color indexed="55"/>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55"/>
      </bottom>
      <diagonal/>
    </border>
    <border>
      <left/>
      <right/>
      <top style="thin">
        <color indexed="55"/>
      </top>
      <bottom style="thin">
        <color indexed="55"/>
      </bottom>
      <diagonal/>
    </border>
    <border>
      <left/>
      <right/>
      <top style="medium">
        <color indexed="64"/>
      </top>
      <bottom style="thin">
        <color indexed="55"/>
      </bottom>
      <diagonal/>
    </border>
    <border>
      <left style="medium">
        <color indexed="64"/>
      </left>
      <right style="medium">
        <color indexed="64"/>
      </right>
      <top style="medium">
        <color indexed="64"/>
      </top>
      <bottom style="thin">
        <color indexed="55"/>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55"/>
      </bottom>
      <diagonal/>
    </border>
    <border>
      <left/>
      <right style="thin">
        <color indexed="55"/>
      </right>
      <top/>
      <bottom style="thin">
        <color indexed="55"/>
      </bottom>
      <diagonal/>
    </border>
    <border>
      <left/>
      <right style="thin">
        <color indexed="55"/>
      </right>
      <top style="medium">
        <color indexed="64"/>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55"/>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55"/>
      </right>
      <top style="thin">
        <color indexed="64"/>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64"/>
      </left>
      <right style="thin">
        <color indexed="55"/>
      </right>
      <top style="thin">
        <color indexed="64"/>
      </top>
      <bottom style="thin">
        <color indexed="64"/>
      </bottom>
      <diagonal/>
    </border>
    <border>
      <left/>
      <right/>
      <top style="thin">
        <color indexed="64"/>
      </top>
      <bottom style="thin">
        <color indexed="55"/>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55"/>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55"/>
      </right>
      <top style="medium">
        <color indexed="64"/>
      </top>
      <bottom style="thin">
        <color indexed="55"/>
      </bottom>
      <diagonal/>
    </border>
    <border>
      <left/>
      <right style="medium">
        <color indexed="64"/>
      </right>
      <top style="medium">
        <color indexed="64"/>
      </top>
      <bottom style="thin">
        <color indexed="55"/>
      </bottom>
      <diagonal/>
    </border>
    <border>
      <left style="medium">
        <color indexed="64"/>
      </left>
      <right style="thin">
        <color indexed="55"/>
      </right>
      <top style="thin">
        <color indexed="55"/>
      </top>
      <bottom style="thin">
        <color indexed="55"/>
      </bottom>
      <diagonal/>
    </border>
    <border>
      <left/>
      <right style="medium">
        <color indexed="64"/>
      </right>
      <top style="thin">
        <color indexed="55"/>
      </top>
      <bottom style="thin">
        <color indexed="55"/>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double">
        <color indexed="64"/>
      </right>
      <top style="thick">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medium">
        <color indexed="64"/>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47">
    <xf numFmtId="0" fontId="0" fillId="0" borderId="0"/>
    <xf numFmtId="43" fontId="16"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10" fillId="0" borderId="0"/>
    <xf numFmtId="0" fontId="14" fillId="0" borderId="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cellStyleXfs>
  <cellXfs count="306">
    <xf numFmtId="0" fontId="0" fillId="0" borderId="0" xfId="0"/>
    <xf numFmtId="37" fontId="7" fillId="2" borderId="1" xfId="15" applyNumberFormat="1" applyFont="1" applyFill="1" applyBorder="1" applyProtection="1">
      <protection locked="0"/>
    </xf>
    <xf numFmtId="0" fontId="9" fillId="0" borderId="0" xfId="15" applyFont="1" applyProtection="1">
      <protection hidden="1"/>
    </xf>
    <xf numFmtId="0" fontId="5" fillId="0" borderId="0" xfId="15" applyFont="1" applyBorder="1" applyProtection="1">
      <protection hidden="1"/>
    </xf>
    <xf numFmtId="164" fontId="7" fillId="0" borderId="2" xfId="38" applyNumberFormat="1" applyFont="1" applyFill="1" applyBorder="1" applyProtection="1">
      <protection hidden="1"/>
    </xf>
    <xf numFmtId="0" fontId="5" fillId="0" borderId="3" xfId="15" applyFont="1" applyBorder="1" applyProtection="1">
      <protection hidden="1"/>
    </xf>
    <xf numFmtId="0" fontId="4" fillId="3" borderId="4" xfId="15" applyFont="1" applyFill="1" applyBorder="1" applyAlignment="1" applyProtection="1">
      <alignment horizontal="centerContinuous"/>
      <protection hidden="1"/>
    </xf>
    <xf numFmtId="0" fontId="4" fillId="3" borderId="5" xfId="15" applyFont="1" applyFill="1" applyBorder="1" applyAlignment="1" applyProtection="1">
      <alignment horizontal="centerContinuous"/>
      <protection hidden="1"/>
    </xf>
    <xf numFmtId="0" fontId="4" fillId="0" borderId="0" xfId="26" applyFont="1" applyProtection="1">
      <protection hidden="1"/>
    </xf>
    <xf numFmtId="0" fontId="4" fillId="0" borderId="0" xfId="26" applyFont="1" applyAlignment="1" applyProtection="1">
      <alignment horizontal="right"/>
      <protection hidden="1"/>
    </xf>
    <xf numFmtId="0" fontId="5" fillId="0" borderId="0" xfId="26" applyFont="1" applyAlignment="1" applyProtection="1">
      <alignment horizontal="centerContinuous"/>
      <protection hidden="1"/>
    </xf>
    <xf numFmtId="0" fontId="8" fillId="0" borderId="0" xfId="26" applyFont="1" applyAlignment="1" applyProtection="1">
      <alignment horizontal="left"/>
      <protection hidden="1"/>
    </xf>
    <xf numFmtId="0" fontId="6" fillId="0" borderId="0" xfId="27" applyProtection="1">
      <protection hidden="1"/>
    </xf>
    <xf numFmtId="10" fontId="6" fillId="0" borderId="0" xfId="27" applyNumberFormat="1" applyProtection="1">
      <protection hidden="1"/>
    </xf>
    <xf numFmtId="0" fontId="12" fillId="0" borderId="0" xfId="27" applyFont="1" applyAlignment="1" applyProtection="1">
      <alignment wrapText="1"/>
      <protection hidden="1"/>
    </xf>
    <xf numFmtId="0" fontId="6" fillId="0" borderId="0" xfId="27" applyFont="1" applyAlignment="1" applyProtection="1">
      <alignment wrapText="1"/>
      <protection hidden="1"/>
    </xf>
    <xf numFmtId="0" fontId="11" fillId="0" borderId="6" xfId="27" applyFont="1" applyBorder="1" applyAlignment="1" applyProtection="1">
      <alignment horizontal="center" wrapText="1"/>
      <protection hidden="1"/>
    </xf>
    <xf numFmtId="0" fontId="11" fillId="0" borderId="7" xfId="27" applyFont="1" applyBorder="1" applyAlignment="1" applyProtection="1">
      <alignment horizontal="center" wrapText="1"/>
      <protection hidden="1"/>
    </xf>
    <xf numFmtId="0" fontId="12" fillId="0" borderId="0" xfId="27" applyFont="1" applyAlignment="1" applyProtection="1">
      <alignment horizontal="left" wrapText="1"/>
      <protection hidden="1"/>
    </xf>
    <xf numFmtId="164" fontId="4" fillId="0" borderId="0" xfId="29" applyNumberFormat="1" applyFont="1" applyFill="1" applyBorder="1" applyProtection="1">
      <protection hidden="1"/>
    </xf>
    <xf numFmtId="0" fontId="8" fillId="0" borderId="0" xfId="31" applyFont="1" applyAlignment="1" applyProtection="1">
      <alignment horizontal="left"/>
      <protection hidden="1"/>
    </xf>
    <xf numFmtId="0" fontId="4" fillId="0" borderId="0" xfId="26" applyFont="1" applyFill="1" applyProtection="1">
      <protection hidden="1"/>
    </xf>
    <xf numFmtId="0" fontId="4" fillId="0" borderId="0" xfId="26" applyFont="1" applyFill="1" applyAlignment="1" applyProtection="1">
      <alignment horizontal="right"/>
      <protection hidden="1"/>
    </xf>
    <xf numFmtId="3" fontId="6" fillId="0" borderId="0" xfId="35" applyNumberFormat="1" applyFont="1" applyFill="1" applyBorder="1" applyAlignment="1" applyProtection="1">
      <alignment vertical="justify"/>
      <protection hidden="1"/>
    </xf>
    <xf numFmtId="0" fontId="13" fillId="0" borderId="0" xfId="29" applyFont="1" applyFill="1" applyBorder="1" applyAlignment="1" applyProtection="1">
      <alignment horizontal="center"/>
      <protection hidden="1"/>
    </xf>
    <xf numFmtId="0" fontId="4" fillId="0" borderId="0" xfId="29" applyFont="1" applyFill="1" applyBorder="1" applyProtection="1">
      <protection hidden="1"/>
    </xf>
    <xf numFmtId="0" fontId="11" fillId="0" borderId="0" xfId="27" applyFont="1" applyFill="1" applyBorder="1" applyAlignment="1" applyProtection="1">
      <alignment wrapText="1"/>
      <protection hidden="1"/>
    </xf>
    <xf numFmtId="0" fontId="12" fillId="0" borderId="0" xfId="29" applyFont="1" applyFill="1" applyBorder="1" applyAlignment="1" applyProtection="1">
      <alignment vertical="center" wrapText="1"/>
      <protection hidden="1"/>
    </xf>
    <xf numFmtId="0" fontId="9" fillId="0" borderId="0" xfId="27" applyFont="1" applyAlignment="1" applyProtection="1">
      <alignment horizontal="center" vertical="center"/>
      <protection hidden="1"/>
    </xf>
    <xf numFmtId="0" fontId="3" fillId="0" borderId="0" xfId="27" applyFont="1" applyProtection="1">
      <protection hidden="1"/>
    </xf>
    <xf numFmtId="37" fontId="7" fillId="2" borderId="8" xfId="15" applyNumberFormat="1" applyFont="1" applyFill="1" applyBorder="1" applyProtection="1">
      <protection locked="0"/>
    </xf>
    <xf numFmtId="37" fontId="7" fillId="2" borderId="9" xfId="15" applyNumberFormat="1" applyFont="1" applyFill="1" applyBorder="1" applyProtection="1">
      <protection locked="0"/>
    </xf>
    <xf numFmtId="37" fontId="7" fillId="2" borderId="10" xfId="15" applyNumberFormat="1" applyFont="1" applyFill="1" applyBorder="1" applyProtection="1">
      <protection locked="0"/>
    </xf>
    <xf numFmtId="37" fontId="7" fillId="0" borderId="11" xfId="15" applyNumberFormat="1" applyFont="1" applyBorder="1" applyProtection="1">
      <protection hidden="1"/>
    </xf>
    <xf numFmtId="0" fontId="6" fillId="0" borderId="0" xfId="27" applyBorder="1" applyProtection="1">
      <protection hidden="1"/>
    </xf>
    <xf numFmtId="0" fontId="12" fillId="0" borderId="0" xfId="27" applyFont="1" applyBorder="1" applyAlignment="1" applyProtection="1">
      <alignment wrapText="1"/>
      <protection hidden="1"/>
    </xf>
    <xf numFmtId="9" fontId="7" fillId="4" borderId="12" xfId="37" applyFont="1" applyFill="1" applyBorder="1" applyProtection="1">
      <protection hidden="1"/>
    </xf>
    <xf numFmtId="37" fontId="7" fillId="0" borderId="10" xfId="15" applyNumberFormat="1" applyFont="1" applyBorder="1" applyProtection="1">
      <protection hidden="1"/>
    </xf>
    <xf numFmtId="37" fontId="7" fillId="0" borderId="3" xfId="15" applyNumberFormat="1" applyFont="1" applyBorder="1" applyProtection="1">
      <protection hidden="1"/>
    </xf>
    <xf numFmtId="164" fontId="4" fillId="0" borderId="0" xfId="29" applyNumberFormat="1" applyFont="1" applyFill="1" applyBorder="1" applyAlignment="1" applyProtection="1">
      <alignment wrapText="1"/>
      <protection hidden="1"/>
    </xf>
    <xf numFmtId="0" fontId="7" fillId="0" borderId="0" xfId="0" applyFont="1" applyProtection="1"/>
    <xf numFmtId="0" fontId="5" fillId="0" borderId="0" xfId="0" applyFont="1" applyProtection="1"/>
    <xf numFmtId="0" fontId="7" fillId="0" borderId="0" xfId="0" applyFont="1" applyFill="1" applyBorder="1" applyProtection="1"/>
    <xf numFmtId="3" fontId="6" fillId="4" borderId="14" xfId="35" applyNumberFormat="1" applyFont="1" applyFill="1" applyBorder="1" applyAlignment="1" applyProtection="1">
      <alignment horizontal="center" vertical="center"/>
      <protection hidden="1"/>
    </xf>
    <xf numFmtId="3" fontId="6" fillId="2" borderId="15" xfId="35" applyNumberFormat="1" applyFont="1" applyFill="1" applyBorder="1" applyAlignment="1" applyProtection="1">
      <alignment horizontal="center" vertical="center"/>
      <protection locked="0"/>
    </xf>
    <xf numFmtId="0" fontId="0" fillId="0" borderId="0" xfId="0" applyProtection="1"/>
    <xf numFmtId="0" fontId="18" fillId="0" borderId="0" xfId="26" applyFont="1" applyProtection="1"/>
    <xf numFmtId="0" fontId="19" fillId="0" borderId="0" xfId="0" applyFont="1" applyProtection="1"/>
    <xf numFmtId="0" fontId="2" fillId="0" borderId="0" xfId="26" applyProtection="1"/>
    <xf numFmtId="0" fontId="4" fillId="0" borderId="0" xfId="26" applyFont="1" applyFill="1" applyBorder="1" applyAlignment="1" applyProtection="1">
      <alignment horizontal="right"/>
    </xf>
    <xf numFmtId="0" fontId="4" fillId="0" borderId="0" xfId="26" applyFont="1" applyAlignment="1" applyProtection="1">
      <alignment horizontal="right"/>
    </xf>
    <xf numFmtId="0" fontId="2" fillId="0" borderId="0" xfId="26" applyFill="1" applyProtection="1"/>
    <xf numFmtId="0" fontId="4" fillId="0" borderId="0" xfId="26" applyFont="1" applyFill="1" applyBorder="1" applyAlignment="1" applyProtection="1">
      <alignment horizontal="center"/>
    </xf>
    <xf numFmtId="0" fontId="4" fillId="0" borderId="0" xfId="26" applyFont="1" applyFill="1" applyAlignment="1" applyProtection="1">
      <alignment horizontal="right"/>
    </xf>
    <xf numFmtId="0" fontId="0" fillId="0" borderId="0" xfId="0" applyFill="1" applyProtection="1"/>
    <xf numFmtId="0" fontId="0" fillId="0" borderId="16" xfId="0" applyBorder="1" applyAlignment="1" applyProtection="1">
      <alignment horizontal="center"/>
    </xf>
    <xf numFmtId="0" fontId="0" fillId="0" borderId="16" xfId="0" applyBorder="1" applyAlignment="1" applyProtection="1">
      <alignment horizontal="center" wrapText="1"/>
    </xf>
    <xf numFmtId="0" fontId="20" fillId="0" borderId="0" xfId="0" applyFont="1" applyAlignment="1" applyProtection="1">
      <alignment horizontal="left"/>
    </xf>
    <xf numFmtId="0" fontId="0" fillId="0" borderId="17" xfId="0" applyBorder="1" applyAlignment="1" applyProtection="1">
      <alignment horizontal="center"/>
    </xf>
    <xf numFmtId="0" fontId="0" fillId="0" borderId="18" xfId="0" applyBorder="1" applyAlignment="1" applyProtection="1">
      <alignment horizontal="center"/>
    </xf>
    <xf numFmtId="0" fontId="0" fillId="0" borderId="18" xfId="0" applyBorder="1" applyAlignment="1" applyProtection="1">
      <alignment horizontal="center" wrapText="1"/>
    </xf>
    <xf numFmtId="0" fontId="0" fillId="0" borderId="0" xfId="0" applyBorder="1" applyProtection="1"/>
    <xf numFmtId="0" fontId="0" fillId="0" borderId="17" xfId="0" applyBorder="1" applyAlignment="1" applyProtection="1">
      <alignment horizontal="center" wrapText="1"/>
    </xf>
    <xf numFmtId="0" fontId="0" fillId="0" borderId="0" xfId="0" applyAlignment="1" applyProtection="1">
      <alignment horizontal="left"/>
    </xf>
    <xf numFmtId="0" fontId="0" fillId="0" borderId="0" xfId="0" applyAlignment="1" applyProtection="1">
      <alignment horizontal="right"/>
    </xf>
    <xf numFmtId="17" fontId="0" fillId="0" borderId="0" xfId="0" applyNumberFormat="1" applyProtection="1"/>
    <xf numFmtId="17" fontId="20" fillId="0" borderId="0" xfId="0" quotePrefix="1" applyNumberFormat="1" applyFont="1" applyAlignment="1" applyProtection="1">
      <alignment horizontal="left"/>
    </xf>
    <xf numFmtId="165" fontId="16" fillId="0" borderId="17" xfId="1" applyNumberFormat="1" applyFont="1" applyBorder="1" applyAlignment="1" applyProtection="1">
      <alignment horizontal="center"/>
    </xf>
    <xf numFmtId="165" fontId="16" fillId="0" borderId="17" xfId="1" applyNumberFormat="1" applyFont="1" applyBorder="1" applyProtection="1"/>
    <xf numFmtId="165" fontId="16" fillId="0" borderId="17" xfId="1" applyNumberFormat="1" applyFont="1" applyFill="1" applyBorder="1" applyAlignment="1" applyProtection="1">
      <alignment horizontal="center"/>
    </xf>
    <xf numFmtId="165" fontId="16" fillId="0" borderId="0" xfId="1" applyNumberFormat="1" applyFont="1" applyAlignment="1" applyProtection="1">
      <alignment horizontal="center"/>
    </xf>
    <xf numFmtId="165" fontId="16" fillId="0" borderId="0" xfId="1" applyNumberFormat="1" applyFont="1" applyAlignment="1" applyProtection="1">
      <alignment horizontal="center" wrapText="1"/>
    </xf>
    <xf numFmtId="165" fontId="16" fillId="0" borderId="0" xfId="1" applyNumberFormat="1" applyFont="1" applyBorder="1" applyProtection="1"/>
    <xf numFmtId="17" fontId="0" fillId="0" borderId="0" xfId="0" applyNumberFormat="1" applyAlignment="1" applyProtection="1">
      <alignment horizontal="center"/>
    </xf>
    <xf numFmtId="0" fontId="15" fillId="0" borderId="0" xfId="36" applyFont="1" applyFill="1" applyBorder="1" applyAlignment="1" applyProtection="1">
      <alignment wrapText="1"/>
    </xf>
    <xf numFmtId="0" fontId="8" fillId="0" borderId="0" xfId="26" applyFont="1" applyProtection="1"/>
    <xf numFmtId="0" fontId="2" fillId="0" borderId="0" xfId="15" applyProtection="1"/>
    <xf numFmtId="37" fontId="7" fillId="0" borderId="21" xfId="15" applyNumberFormat="1" applyFont="1" applyFill="1" applyBorder="1" applyProtection="1"/>
    <xf numFmtId="37" fontId="7" fillId="0" borderId="8" xfId="15" applyNumberFormat="1" applyFont="1" applyFill="1" applyBorder="1" applyProtection="1"/>
    <xf numFmtId="37" fontId="7" fillId="0" borderId="22" xfId="15" applyNumberFormat="1" applyFont="1" applyFill="1" applyBorder="1" applyProtection="1"/>
    <xf numFmtId="37" fontId="7" fillId="0" borderId="10" xfId="15" applyNumberFormat="1" applyFont="1" applyFill="1" applyBorder="1" applyProtection="1"/>
    <xf numFmtId="0" fontId="6" fillId="0" borderId="0" xfId="27" applyProtection="1"/>
    <xf numFmtId="3" fontId="16" fillId="4" borderId="30" xfId="1" applyNumberFormat="1" applyFont="1" applyFill="1" applyBorder="1" applyAlignment="1" applyProtection="1">
      <alignment horizontal="center"/>
    </xf>
    <xf numFmtId="3" fontId="16" fillId="4" borderId="24" xfId="1" applyNumberFormat="1" applyFont="1" applyFill="1" applyBorder="1" applyAlignment="1" applyProtection="1">
      <alignment horizontal="center"/>
    </xf>
    <xf numFmtId="3" fontId="16" fillId="4" borderId="31" xfId="1" applyNumberFormat="1" applyFont="1" applyFill="1" applyBorder="1" applyAlignment="1" applyProtection="1">
      <alignment horizontal="center"/>
    </xf>
    <xf numFmtId="3" fontId="16" fillId="4" borderId="32" xfId="1" applyNumberFormat="1" applyFont="1" applyFill="1" applyBorder="1" applyAlignment="1" applyProtection="1">
      <alignment horizontal="center"/>
    </xf>
    <xf numFmtId="3" fontId="16" fillId="0" borderId="24" xfId="1" applyNumberFormat="1" applyFont="1" applyFill="1" applyBorder="1" applyAlignment="1" applyProtection="1">
      <alignment horizontal="center"/>
    </xf>
    <xf numFmtId="3" fontId="0" fillId="0" borderId="0" xfId="0" applyNumberFormat="1" applyProtection="1"/>
    <xf numFmtId="3" fontId="16" fillId="0" borderId="24" xfId="1" applyNumberFormat="1" applyFont="1" applyBorder="1" applyAlignment="1" applyProtection="1">
      <alignment horizontal="center"/>
    </xf>
    <xf numFmtId="3" fontId="16" fillId="0" borderId="24" xfId="1" applyNumberFormat="1" applyFont="1" applyBorder="1" applyProtection="1"/>
    <xf numFmtId="3" fontId="16" fillId="0" borderId="16" xfId="1" applyNumberFormat="1" applyFont="1" applyFill="1" applyBorder="1" applyAlignment="1" applyProtection="1">
      <alignment horizontal="center"/>
    </xf>
    <xf numFmtId="3" fontId="16" fillId="4" borderId="33" xfId="1" applyNumberFormat="1" applyFont="1" applyFill="1" applyBorder="1" applyAlignment="1" applyProtection="1">
      <alignment horizontal="center"/>
    </xf>
    <xf numFmtId="3" fontId="16" fillId="4" borderId="16" xfId="1" applyNumberFormat="1" applyFont="1" applyFill="1" applyBorder="1" applyAlignment="1" applyProtection="1">
      <alignment horizontal="center"/>
    </xf>
    <xf numFmtId="3" fontId="0" fillId="0" borderId="0" xfId="0" applyNumberFormat="1" applyAlignment="1" applyProtection="1">
      <alignment horizontal="center"/>
    </xf>
    <xf numFmtId="3" fontId="0" fillId="0" borderId="0" xfId="0" applyNumberFormat="1" applyAlignment="1" applyProtection="1">
      <alignment horizontal="center" wrapText="1"/>
    </xf>
    <xf numFmtId="3" fontId="16" fillId="0" borderId="17" xfId="1" applyNumberFormat="1" applyFont="1" applyBorder="1" applyAlignment="1" applyProtection="1">
      <alignment horizontal="center"/>
    </xf>
    <xf numFmtId="3" fontId="0" fillId="0" borderId="0" xfId="0" applyNumberFormat="1" applyBorder="1" applyProtection="1"/>
    <xf numFmtId="3" fontId="16" fillId="0" borderId="17" xfId="1" applyNumberFormat="1" applyFont="1" applyBorder="1" applyProtection="1"/>
    <xf numFmtId="3" fontId="16" fillId="2" borderId="16" xfId="1" applyNumberFormat="1" applyFont="1" applyFill="1" applyBorder="1" applyAlignment="1" applyProtection="1">
      <alignment horizontal="center"/>
      <protection locked="0"/>
    </xf>
    <xf numFmtId="3" fontId="16" fillId="0" borderId="34" xfId="1" applyNumberFormat="1" applyFont="1" applyBorder="1" applyProtection="1"/>
    <xf numFmtId="3" fontId="16" fillId="0" borderId="17" xfId="1" applyNumberFormat="1" applyFont="1" applyFill="1" applyBorder="1" applyAlignment="1" applyProtection="1">
      <alignment horizontal="center"/>
    </xf>
    <xf numFmtId="3" fontId="16" fillId="0" borderId="34" xfId="1" applyNumberFormat="1" applyFont="1" applyBorder="1" applyAlignment="1" applyProtection="1">
      <alignment horizontal="center"/>
    </xf>
    <xf numFmtId="3" fontId="16" fillId="0" borderId="0" xfId="1" applyNumberFormat="1" applyFont="1" applyProtection="1"/>
    <xf numFmtId="3" fontId="16" fillId="0" borderId="0" xfId="1" applyNumberFormat="1" applyFont="1" applyAlignment="1" applyProtection="1">
      <alignment horizontal="center"/>
    </xf>
    <xf numFmtId="3" fontId="16" fillId="0" borderId="0" xfId="1" applyNumberFormat="1" applyFont="1" applyAlignment="1" applyProtection="1">
      <alignment horizontal="center" wrapText="1"/>
    </xf>
    <xf numFmtId="3" fontId="16" fillId="0" borderId="0" xfId="1" applyNumberFormat="1" applyFont="1" applyBorder="1" applyProtection="1"/>
    <xf numFmtId="3" fontId="16" fillId="0" borderId="17" xfId="1" applyNumberFormat="1" applyFont="1" applyBorder="1" applyAlignment="1" applyProtection="1">
      <alignment horizontal="center" wrapText="1"/>
    </xf>
    <xf numFmtId="3" fontId="16" fillId="3" borderId="16" xfId="1" applyNumberFormat="1" applyFont="1" applyFill="1" applyBorder="1" applyAlignment="1" applyProtection="1">
      <alignment horizontal="center"/>
    </xf>
    <xf numFmtId="3" fontId="16" fillId="3" borderId="19" xfId="1" applyNumberFormat="1" applyFont="1" applyFill="1" applyBorder="1" applyAlignment="1" applyProtection="1">
      <alignment horizontal="center"/>
    </xf>
    <xf numFmtId="3" fontId="16" fillId="3" borderId="20" xfId="1" applyNumberFormat="1" applyFont="1" applyFill="1" applyBorder="1" applyAlignment="1" applyProtection="1">
      <alignment horizontal="center"/>
    </xf>
    <xf numFmtId="3" fontId="16" fillId="0" borderId="16" xfId="1" applyNumberFormat="1" applyFont="1" applyBorder="1" applyAlignment="1" applyProtection="1">
      <alignment horizontal="center"/>
    </xf>
    <xf numFmtId="3" fontId="16" fillId="0" borderId="16" xfId="1" applyNumberFormat="1" applyFont="1" applyBorder="1" applyProtection="1"/>
    <xf numFmtId="3" fontId="0" fillId="0" borderId="35" xfId="0" applyNumberFormat="1" applyBorder="1" applyAlignment="1" applyProtection="1">
      <alignment horizontal="center" wrapText="1"/>
    </xf>
    <xf numFmtId="17" fontId="4" fillId="5" borderId="39" xfId="15" applyNumberFormat="1" applyFont="1" applyFill="1" applyBorder="1" applyAlignment="1" applyProtection="1">
      <alignment horizontal="center" vertical="center" wrapText="1"/>
      <protection hidden="1"/>
    </xf>
    <xf numFmtId="37" fontId="7" fillId="0" borderId="43" xfId="15" applyNumberFormat="1" applyFont="1" applyBorder="1" applyProtection="1">
      <protection hidden="1"/>
    </xf>
    <xf numFmtId="9" fontId="7" fillId="4" borderId="43" xfId="37" applyFont="1" applyFill="1" applyBorder="1" applyProtection="1">
      <protection hidden="1"/>
    </xf>
    <xf numFmtId="9" fontId="7" fillId="4" borderId="37" xfId="37" applyFont="1" applyFill="1" applyBorder="1" applyProtection="1">
      <protection hidden="1"/>
    </xf>
    <xf numFmtId="37" fontId="7" fillId="2" borderId="46" xfId="15" applyNumberFormat="1" applyFont="1" applyFill="1" applyBorder="1" applyProtection="1">
      <protection locked="0"/>
    </xf>
    <xf numFmtId="37" fontId="7" fillId="2" borderId="22" xfId="15" applyNumberFormat="1" applyFont="1" applyFill="1" applyBorder="1" applyProtection="1">
      <protection locked="0"/>
    </xf>
    <xf numFmtId="37" fontId="7" fillId="2" borderId="47" xfId="15" applyNumberFormat="1" applyFont="1" applyFill="1" applyBorder="1" applyProtection="1">
      <protection locked="0"/>
    </xf>
    <xf numFmtId="37" fontId="7" fillId="2" borderId="48" xfId="15" applyNumberFormat="1" applyFont="1" applyFill="1" applyBorder="1" applyProtection="1">
      <protection locked="0"/>
    </xf>
    <xf numFmtId="37" fontId="7" fillId="2" borderId="49" xfId="15" applyNumberFormat="1" applyFont="1" applyFill="1" applyBorder="1" applyProtection="1">
      <protection locked="0"/>
    </xf>
    <xf numFmtId="164" fontId="21" fillId="0" borderId="0" xfId="37" applyNumberFormat="1" applyFont="1" applyProtection="1"/>
    <xf numFmtId="17" fontId="4" fillId="5" borderId="29" xfId="15" applyNumberFormat="1" applyFont="1" applyFill="1" applyBorder="1" applyAlignment="1" applyProtection="1">
      <alignment horizontal="center" vertical="top" wrapText="1"/>
      <protection hidden="1"/>
    </xf>
    <xf numFmtId="0" fontId="11" fillId="0" borderId="39" xfId="27" applyFont="1" applyBorder="1" applyAlignment="1" applyProtection="1">
      <alignment horizontal="center" vertical="center" wrapText="1"/>
      <protection hidden="1"/>
    </xf>
    <xf numFmtId="0" fontId="11" fillId="0" borderId="29" xfId="27" applyFont="1" applyBorder="1" applyAlignment="1" applyProtection="1">
      <alignment horizontal="center" vertical="center" wrapText="1"/>
      <protection hidden="1"/>
    </xf>
    <xf numFmtId="0" fontId="11" fillId="0" borderId="51" xfId="0" applyFont="1" applyFill="1" applyBorder="1" applyAlignment="1" applyProtection="1">
      <alignment horizontal="center" wrapText="1"/>
    </xf>
    <xf numFmtId="0" fontId="11" fillId="0" borderId="50" xfId="0" applyFont="1" applyFill="1" applyBorder="1" applyAlignment="1" applyProtection="1">
      <alignment horizontal="center" wrapText="1"/>
    </xf>
    <xf numFmtId="0" fontId="2" fillId="0" borderId="0" xfId="0" applyFont="1" applyFill="1" applyBorder="1" applyProtection="1"/>
    <xf numFmtId="0" fontId="22" fillId="0" borderId="0" xfId="0" applyFont="1" applyProtection="1"/>
    <xf numFmtId="0" fontId="23" fillId="0" borderId="0" xfId="0" applyFont="1" applyProtection="1"/>
    <xf numFmtId="164" fontId="16" fillId="4" borderId="16" xfId="37" applyNumberFormat="1" applyFont="1" applyFill="1" applyBorder="1" applyAlignment="1" applyProtection="1">
      <alignment horizontal="center"/>
    </xf>
    <xf numFmtId="164" fontId="16" fillId="3" borderId="16" xfId="37" applyNumberFormat="1" applyFont="1" applyFill="1" applyBorder="1" applyAlignment="1" applyProtection="1">
      <alignment horizontal="center"/>
    </xf>
    <xf numFmtId="164" fontId="16" fillId="3" borderId="19" xfId="1" applyNumberFormat="1" applyFont="1" applyFill="1" applyBorder="1" applyAlignment="1" applyProtection="1">
      <alignment horizontal="center"/>
    </xf>
    <xf numFmtId="164" fontId="16" fillId="0" borderId="24" xfId="37" applyNumberFormat="1" applyFont="1" applyBorder="1" applyAlignment="1" applyProtection="1">
      <alignment horizontal="center"/>
    </xf>
    <xf numFmtId="164" fontId="16" fillId="0" borderId="0" xfId="1" applyNumberFormat="1" applyFont="1" applyProtection="1"/>
    <xf numFmtId="164" fontId="16" fillId="0" borderId="24" xfId="37" applyNumberFormat="1" applyFont="1" applyBorder="1" applyProtection="1"/>
    <xf numFmtId="164" fontId="16" fillId="3" borderId="20" xfId="1" applyNumberFormat="1" applyFont="1" applyFill="1" applyBorder="1" applyAlignment="1" applyProtection="1">
      <alignment horizontal="center"/>
    </xf>
    <xf numFmtId="164" fontId="16" fillId="0" borderId="16" xfId="37" applyNumberFormat="1" applyFont="1" applyBorder="1" applyAlignment="1" applyProtection="1">
      <alignment horizontal="center"/>
    </xf>
    <xf numFmtId="164" fontId="16" fillId="0" borderId="16" xfId="37" applyNumberFormat="1" applyFont="1" applyBorder="1" applyProtection="1"/>
    <xf numFmtId="0" fontId="3" fillId="0" borderId="23" xfId="0" applyFont="1" applyBorder="1" applyAlignment="1" applyProtection="1">
      <alignment horizontal="center" wrapText="1"/>
    </xf>
    <xf numFmtId="0" fontId="3" fillId="0" borderId="23" xfId="0" applyFont="1" applyBorder="1" applyAlignment="1" applyProtection="1">
      <alignment horizontal="center"/>
    </xf>
    <xf numFmtId="17" fontId="0" fillId="0" borderId="52" xfId="0" applyNumberFormat="1" applyBorder="1" applyProtection="1"/>
    <xf numFmtId="9" fontId="0" fillId="0" borderId="52" xfId="0" applyNumberFormat="1" applyBorder="1" applyAlignment="1" applyProtection="1">
      <alignment horizontal="center"/>
    </xf>
    <xf numFmtId="0" fontId="21" fillId="0" borderId="52" xfId="1" applyNumberFormat="1" applyFont="1" applyBorder="1" applyAlignment="1" applyProtection="1">
      <alignment horizontal="center" vertical="center"/>
    </xf>
    <xf numFmtId="164" fontId="0" fillId="0" borderId="52" xfId="0" applyNumberFormat="1" applyBorder="1" applyAlignment="1" applyProtection="1">
      <alignment horizontal="center"/>
    </xf>
    <xf numFmtId="17" fontId="0" fillId="0" borderId="16" xfId="0" applyNumberFormat="1" applyBorder="1" applyProtection="1"/>
    <xf numFmtId="9" fontId="0" fillId="0" borderId="16" xfId="0" applyNumberFormat="1" applyBorder="1" applyAlignment="1" applyProtection="1">
      <alignment horizontal="center"/>
    </xf>
    <xf numFmtId="0" fontId="21" fillId="0" borderId="16" xfId="1" applyNumberFormat="1" applyFont="1" applyBorder="1" applyAlignment="1" applyProtection="1">
      <alignment horizontal="center" vertical="center"/>
    </xf>
    <xf numFmtId="164" fontId="0" fillId="0" borderId="16" xfId="0" applyNumberFormat="1" applyBorder="1" applyAlignment="1" applyProtection="1">
      <alignment horizontal="center"/>
    </xf>
    <xf numFmtId="17" fontId="0" fillId="0" borderId="26" xfId="0" applyNumberFormat="1" applyBorder="1" applyProtection="1"/>
    <xf numFmtId="9" fontId="0" fillId="0" borderId="26" xfId="0" applyNumberFormat="1" applyBorder="1" applyAlignment="1" applyProtection="1">
      <alignment horizontal="center"/>
    </xf>
    <xf numFmtId="0" fontId="21" fillId="0" borderId="26" xfId="1" applyNumberFormat="1" applyFont="1" applyBorder="1" applyAlignment="1" applyProtection="1">
      <alignment horizontal="center" vertical="center"/>
    </xf>
    <xf numFmtId="164" fontId="0" fillId="0" borderId="26" xfId="0" applyNumberFormat="1" applyBorder="1" applyAlignment="1" applyProtection="1">
      <alignment horizontal="center"/>
    </xf>
    <xf numFmtId="0" fontId="0" fillId="0" borderId="52" xfId="0" applyNumberFormat="1" applyBorder="1" applyAlignment="1" applyProtection="1">
      <alignment horizontal="center"/>
    </xf>
    <xf numFmtId="0" fontId="0" fillId="0" borderId="16" xfId="0" applyNumberFormat="1" applyBorder="1" applyAlignment="1" applyProtection="1">
      <alignment horizontal="center"/>
    </xf>
    <xf numFmtId="0" fontId="0" fillId="0" borderId="26" xfId="0" applyNumberFormat="1" applyBorder="1" applyAlignment="1" applyProtection="1">
      <alignment horizontal="center"/>
    </xf>
    <xf numFmtId="37" fontId="0" fillId="0" borderId="52" xfId="0" applyNumberFormat="1" applyBorder="1" applyAlignment="1" applyProtection="1">
      <alignment horizontal="center"/>
    </xf>
    <xf numFmtId="37" fontId="0" fillId="0" borderId="16" xfId="0" applyNumberFormat="1" applyBorder="1" applyAlignment="1" applyProtection="1">
      <alignment horizontal="center"/>
    </xf>
    <xf numFmtId="37" fontId="0" fillId="0" borderId="26" xfId="0" applyNumberFormat="1" applyBorder="1" applyAlignment="1" applyProtection="1">
      <alignment horizontal="center"/>
    </xf>
    <xf numFmtId="164" fontId="0" fillId="0" borderId="38" xfId="0" applyNumberFormat="1" applyBorder="1" applyAlignment="1" applyProtection="1">
      <alignment horizontal="center"/>
    </xf>
    <xf numFmtId="164" fontId="0" fillId="0" borderId="36" xfId="0" applyNumberFormat="1" applyBorder="1" applyAlignment="1" applyProtection="1">
      <alignment horizontal="center"/>
    </xf>
    <xf numFmtId="0" fontId="2" fillId="0" borderId="0" xfId="0" applyFont="1" applyBorder="1" applyAlignment="1" applyProtection="1">
      <alignment horizontal="center" vertical="center"/>
    </xf>
    <xf numFmtId="17" fontId="0" fillId="0" borderId="0" xfId="0" applyNumberFormat="1" applyBorder="1" applyProtection="1"/>
    <xf numFmtId="9" fontId="0" fillId="0" borderId="0" xfId="0" applyNumberFormat="1" applyBorder="1" applyAlignment="1" applyProtection="1">
      <alignment horizontal="center"/>
    </xf>
    <xf numFmtId="37" fontId="0" fillId="0" borderId="0" xfId="0" applyNumberFormat="1" applyBorder="1" applyAlignment="1" applyProtection="1">
      <alignment horizontal="center"/>
    </xf>
    <xf numFmtId="10" fontId="0" fillId="0" borderId="0" xfId="0" applyNumberFormat="1" applyBorder="1" applyAlignment="1" applyProtection="1">
      <alignment horizontal="center"/>
    </xf>
    <xf numFmtId="37" fontId="21" fillId="0" borderId="52" xfId="1" applyNumberFormat="1" applyFont="1" applyBorder="1" applyAlignment="1" applyProtection="1">
      <alignment horizontal="center" vertical="center"/>
    </xf>
    <xf numFmtId="10" fontId="0" fillId="0" borderId="52" xfId="0" applyNumberFormat="1" applyBorder="1" applyAlignment="1" applyProtection="1">
      <alignment horizontal="center"/>
    </xf>
    <xf numFmtId="37" fontId="21" fillId="0" borderId="16" xfId="1" applyNumberFormat="1" applyFont="1" applyBorder="1" applyAlignment="1" applyProtection="1">
      <alignment horizontal="center" vertical="center"/>
    </xf>
    <xf numFmtId="10" fontId="0" fillId="0" borderId="16" xfId="0" applyNumberFormat="1" applyBorder="1" applyAlignment="1" applyProtection="1">
      <alignment horizontal="center"/>
    </xf>
    <xf numFmtId="37" fontId="21" fillId="0" borderId="26" xfId="1" applyNumberFormat="1" applyFont="1" applyBorder="1" applyAlignment="1" applyProtection="1">
      <alignment horizontal="center" vertical="center"/>
    </xf>
    <xf numFmtId="10" fontId="0" fillId="0" borderId="26" xfId="0" applyNumberFormat="1" applyBorder="1" applyAlignment="1" applyProtection="1">
      <alignment horizontal="center"/>
    </xf>
    <xf numFmtId="9" fontId="0" fillId="0" borderId="38" xfId="0" applyNumberFormat="1" applyBorder="1" applyAlignment="1" applyProtection="1">
      <alignment horizontal="center"/>
    </xf>
    <xf numFmtId="37" fontId="0" fillId="0" borderId="38" xfId="0" applyNumberFormat="1" applyBorder="1" applyAlignment="1" applyProtection="1">
      <alignment horizontal="center"/>
    </xf>
    <xf numFmtId="10" fontId="0" fillId="0" borderId="38" xfId="0" applyNumberFormat="1" applyBorder="1" applyAlignment="1" applyProtection="1">
      <alignment horizontal="center"/>
    </xf>
    <xf numFmtId="9" fontId="0" fillId="0" borderId="36" xfId="0" applyNumberFormat="1" applyBorder="1" applyAlignment="1" applyProtection="1">
      <alignment horizontal="center"/>
    </xf>
    <xf numFmtId="37" fontId="0" fillId="0" borderId="36" xfId="0" applyNumberFormat="1" applyBorder="1" applyAlignment="1" applyProtection="1">
      <alignment horizontal="center"/>
    </xf>
    <xf numFmtId="10" fontId="0" fillId="0" borderId="36" xfId="0" applyNumberFormat="1" applyBorder="1" applyAlignment="1" applyProtection="1">
      <alignment horizontal="center"/>
    </xf>
    <xf numFmtId="17" fontId="0" fillId="0" borderId="38" xfId="0" applyNumberFormat="1" applyBorder="1" applyProtection="1"/>
    <xf numFmtId="17" fontId="0" fillId="0" borderId="23" xfId="0" applyNumberFormat="1" applyBorder="1" applyProtection="1"/>
    <xf numFmtId="9" fontId="0" fillId="0" borderId="19" xfId="0" applyNumberFormat="1" applyBorder="1" applyAlignment="1" applyProtection="1">
      <alignment horizontal="center"/>
    </xf>
    <xf numFmtId="37" fontId="0" fillId="0" borderId="19" xfId="0" applyNumberFormat="1" applyBorder="1" applyAlignment="1" applyProtection="1">
      <alignment horizontal="center"/>
    </xf>
    <xf numFmtId="10" fontId="0" fillId="0" borderId="19" xfId="0" applyNumberFormat="1" applyBorder="1" applyAlignment="1" applyProtection="1">
      <alignment horizontal="center"/>
    </xf>
    <xf numFmtId="0" fontId="0" fillId="0" borderId="53" xfId="0" applyBorder="1" applyAlignment="1" applyProtection="1">
      <alignment horizontal="left" vertical="top" wrapText="1"/>
    </xf>
    <xf numFmtId="0" fontId="0" fillId="0" borderId="50" xfId="0" applyBorder="1" applyAlignment="1" applyProtection="1">
      <alignment horizontal="left" vertical="top" wrapText="1"/>
    </xf>
    <xf numFmtId="0" fontId="0" fillId="0" borderId="27" xfId="0" applyBorder="1" applyAlignment="1" applyProtection="1">
      <alignment horizontal="left" vertical="top" wrapText="1"/>
    </xf>
    <xf numFmtId="0" fontId="0" fillId="0" borderId="61" xfId="0" applyBorder="1" applyAlignment="1" applyProtection="1">
      <alignment horizontal="left" vertical="top" wrapText="1"/>
    </xf>
    <xf numFmtId="0" fontId="0" fillId="0" borderId="60" xfId="0" applyBorder="1" applyAlignment="1" applyProtection="1">
      <alignment horizontal="left" vertical="top" wrapText="1"/>
    </xf>
    <xf numFmtId="0" fontId="4" fillId="7" borderId="23" xfId="0" applyFont="1" applyFill="1" applyBorder="1" applyAlignment="1" applyProtection="1">
      <alignment horizontal="center" wrapText="1"/>
    </xf>
    <xf numFmtId="0" fontId="17" fillId="0" borderId="0" xfId="36" applyFont="1" applyFill="1" applyBorder="1" applyAlignment="1">
      <alignment wrapText="1"/>
    </xf>
    <xf numFmtId="0" fontId="17" fillId="0" borderId="0" xfId="36" applyFont="1" applyFill="1" applyBorder="1" applyAlignment="1">
      <alignment horizontal="center"/>
    </xf>
    <xf numFmtId="0" fontId="0" fillId="0" borderId="0" xfId="0" applyAlignment="1" applyProtection="1">
      <alignment wrapText="1"/>
    </xf>
    <xf numFmtId="0" fontId="2" fillId="0" borderId="0" xfId="26" applyAlignment="1" applyProtection="1">
      <alignment wrapText="1"/>
    </xf>
    <xf numFmtId="0" fontId="4" fillId="2" borderId="35" xfId="26" applyFont="1" applyFill="1" applyBorder="1" applyAlignment="1" applyProtection="1">
      <alignment horizontal="center" wrapText="1"/>
      <protection locked="0"/>
    </xf>
    <xf numFmtId="0" fontId="0" fillId="0" borderId="0" xfId="0" applyBorder="1" applyAlignment="1" applyProtection="1">
      <alignment horizontal="left" wrapText="1"/>
    </xf>
    <xf numFmtId="0" fontId="0" fillId="0" borderId="62" xfId="0" applyBorder="1" applyProtection="1"/>
    <xf numFmtId="0" fontId="0" fillId="0" borderId="63" xfId="0" applyBorder="1" applyProtection="1"/>
    <xf numFmtId="0" fontId="0" fillId="0" borderId="64" xfId="0" applyBorder="1" applyProtection="1"/>
    <xf numFmtId="0" fontId="0" fillId="0" borderId="59" xfId="0" applyBorder="1" applyProtection="1">
      <protection locked="0"/>
    </xf>
    <xf numFmtId="0" fontId="0" fillId="0" borderId="65" xfId="0" applyBorder="1" applyProtection="1">
      <protection locked="0"/>
    </xf>
    <xf numFmtId="0" fontId="0" fillId="0" borderId="16" xfId="0" applyBorder="1" applyProtection="1">
      <protection locked="0"/>
    </xf>
    <xf numFmtId="0" fontId="0" fillId="0" borderId="66" xfId="0" applyBorder="1" applyProtection="1">
      <protection locked="0"/>
    </xf>
    <xf numFmtId="0" fontId="0" fillId="0" borderId="67" xfId="0" applyBorder="1" applyProtection="1">
      <protection locked="0"/>
    </xf>
    <xf numFmtId="0" fontId="0" fillId="0" borderId="38" xfId="0" applyBorder="1" applyProtection="1">
      <protection locked="0"/>
    </xf>
    <xf numFmtId="0" fontId="0" fillId="0" borderId="28" xfId="0" applyBorder="1" applyProtection="1">
      <protection locked="0"/>
    </xf>
    <xf numFmtId="0" fontId="0" fillId="0" borderId="68" xfId="0" applyBorder="1" applyProtection="1">
      <protection locked="0"/>
    </xf>
    <xf numFmtId="0" fontId="0" fillId="0" borderId="26" xfId="0" applyBorder="1" applyProtection="1">
      <protection locked="0"/>
    </xf>
    <xf numFmtId="0" fontId="25" fillId="0" borderId="41" xfId="0" applyFont="1" applyBorder="1" applyAlignment="1" applyProtection="1">
      <alignment horizontal="center" vertical="center" wrapText="1"/>
    </xf>
    <xf numFmtId="0" fontId="25" fillId="0" borderId="69" xfId="0" applyFont="1" applyBorder="1" applyAlignment="1" applyProtection="1">
      <alignment horizontal="center" vertical="center" wrapText="1"/>
    </xf>
    <xf numFmtId="0" fontId="25" fillId="0" borderId="29" xfId="0" applyFont="1" applyBorder="1" applyAlignment="1" applyProtection="1">
      <alignment horizontal="center" vertical="center" wrapText="1"/>
    </xf>
    <xf numFmtId="0" fontId="26" fillId="0" borderId="70" xfId="0" applyFont="1" applyBorder="1" applyAlignment="1" applyProtection="1">
      <alignment horizontal="center" vertical="center"/>
    </xf>
    <xf numFmtId="0" fontId="26" fillId="0" borderId="70" xfId="0" applyFont="1" applyBorder="1" applyAlignment="1" applyProtection="1">
      <alignment horizontal="center"/>
    </xf>
    <xf numFmtId="0" fontId="26" fillId="0" borderId="70" xfId="0" applyFont="1" applyBorder="1" applyAlignment="1" applyProtection="1">
      <alignment horizontal="center"/>
    </xf>
    <xf numFmtId="49" fontId="0" fillId="0" borderId="0" xfId="0" applyNumberFormat="1" applyProtection="1"/>
    <xf numFmtId="49" fontId="6" fillId="0" borderId="0" xfId="27" applyNumberFormat="1" applyProtection="1">
      <protection hidden="1"/>
    </xf>
    <xf numFmtId="49" fontId="12" fillId="0" borderId="0" xfId="27" applyNumberFormat="1" applyFont="1" applyAlignment="1" applyProtection="1">
      <alignment horizontal="left" wrapText="1"/>
      <protection hidden="1"/>
    </xf>
    <xf numFmtId="0" fontId="2" fillId="0" borderId="0" xfId="15" applyNumberFormat="1" applyFont="1" applyBorder="1" applyProtection="1"/>
    <xf numFmtId="0" fontId="2" fillId="0" borderId="0" xfId="15" applyNumberFormat="1" applyFont="1" applyProtection="1"/>
    <xf numFmtId="0" fontId="12" fillId="0" borderId="51" xfId="0" applyNumberFormat="1" applyFont="1" applyFill="1" applyBorder="1" applyAlignment="1" applyProtection="1">
      <alignment horizontal="center" wrapText="1"/>
    </xf>
    <xf numFmtId="0" fontId="12" fillId="0" borderId="50" xfId="0" applyNumberFormat="1" applyFont="1" applyFill="1" applyBorder="1" applyAlignment="1" applyProtection="1">
      <alignment horizontal="center" wrapText="1"/>
    </xf>
    <xf numFmtId="0" fontId="0" fillId="0" borderId="72" xfId="0" applyBorder="1" applyAlignment="1">
      <alignment wrapText="1"/>
    </xf>
    <xf numFmtId="0" fontId="25" fillId="8" borderId="0" xfId="0" applyFont="1" applyFill="1"/>
    <xf numFmtId="0" fontId="25" fillId="8" borderId="72" xfId="0" applyFont="1" applyFill="1" applyBorder="1" applyAlignment="1">
      <alignment wrapText="1"/>
    </xf>
    <xf numFmtId="0" fontId="24" fillId="0" borderId="0" xfId="0" applyFont="1" applyProtection="1"/>
    <xf numFmtId="3" fontId="16" fillId="0" borderId="0" xfId="1" applyNumberFormat="1" applyFont="1" applyAlignment="1" applyProtection="1">
      <alignment horizontal="center"/>
      <protection locked="0"/>
    </xf>
    <xf numFmtId="3" fontId="16" fillId="0" borderId="0" xfId="1" applyNumberFormat="1" applyFont="1" applyAlignment="1" applyProtection="1">
      <alignment horizontal="center" wrapText="1"/>
      <protection locked="0"/>
    </xf>
    <xf numFmtId="3" fontId="1" fillId="2" borderId="16" xfId="1" applyNumberFormat="1" applyFont="1" applyFill="1" applyBorder="1" applyAlignment="1" applyProtection="1">
      <alignment horizontal="center"/>
      <protection locked="0"/>
    </xf>
    <xf numFmtId="0" fontId="13" fillId="0" borderId="0" xfId="26" applyFont="1" applyProtection="1">
      <protection hidden="1"/>
    </xf>
    <xf numFmtId="0" fontId="7" fillId="0" borderId="0" xfId="26" applyFont="1" applyProtection="1"/>
    <xf numFmtId="0" fontId="13" fillId="0" borderId="0" xfId="26" applyFont="1" applyAlignment="1" applyProtection="1">
      <alignment horizontal="right"/>
      <protection hidden="1"/>
    </xf>
    <xf numFmtId="0" fontId="27" fillId="0" borderId="0" xfId="0" applyFont="1" applyProtection="1"/>
    <xf numFmtId="49" fontId="27" fillId="0" borderId="0" xfId="0" applyNumberFormat="1" applyFont="1" applyProtection="1"/>
    <xf numFmtId="0" fontId="13" fillId="0" borderId="0" xfId="26" applyFont="1" applyFill="1" applyBorder="1" applyAlignment="1" applyProtection="1">
      <alignment horizontal="right"/>
    </xf>
    <xf numFmtId="0" fontId="13" fillId="0" borderId="0" xfId="26" applyFont="1" applyAlignment="1" applyProtection="1">
      <alignment horizontal="right"/>
    </xf>
    <xf numFmtId="0" fontId="7" fillId="0" borderId="0" xfId="15" applyFont="1" applyProtection="1"/>
    <xf numFmtId="0" fontId="13" fillId="0" borderId="0" xfId="15" applyFont="1" applyProtection="1">
      <protection hidden="1"/>
    </xf>
    <xf numFmtId="49" fontId="7" fillId="0" borderId="0" xfId="15" applyNumberFormat="1" applyFont="1" applyProtection="1"/>
    <xf numFmtId="0" fontId="7" fillId="0" borderId="0" xfId="15" applyFont="1" applyBorder="1" applyProtection="1">
      <protection hidden="1"/>
    </xf>
    <xf numFmtId="17" fontId="13" fillId="5" borderId="39" xfId="15" applyNumberFormat="1" applyFont="1" applyFill="1" applyBorder="1" applyAlignment="1" applyProtection="1">
      <alignment horizontal="center" vertical="center" wrapText="1"/>
      <protection hidden="1"/>
    </xf>
    <xf numFmtId="0" fontId="13" fillId="3" borderId="44" xfId="15" applyFont="1" applyFill="1" applyBorder="1" applyAlignment="1" applyProtection="1">
      <alignment horizontal="centerContinuous"/>
      <protection hidden="1"/>
    </xf>
    <xf numFmtId="17" fontId="13" fillId="5" borderId="29" xfId="15" applyNumberFormat="1" applyFont="1" applyFill="1" applyBorder="1" applyAlignment="1" applyProtection="1">
      <alignment horizontal="center" vertical="top" wrapText="1"/>
      <protection hidden="1"/>
    </xf>
    <xf numFmtId="0" fontId="13" fillId="3" borderId="45" xfId="15" applyFont="1" applyFill="1" applyBorder="1" applyAlignment="1" applyProtection="1">
      <alignment horizontal="centerContinuous"/>
      <protection hidden="1"/>
    </xf>
    <xf numFmtId="0" fontId="13" fillId="0" borderId="51" xfId="0" applyFont="1" applyFill="1" applyBorder="1" applyAlignment="1" applyProtection="1">
      <alignment horizontal="center" wrapText="1"/>
    </xf>
    <xf numFmtId="49" fontId="13" fillId="0" borderId="50" xfId="0" applyNumberFormat="1" applyFont="1" applyFill="1" applyBorder="1" applyAlignment="1" applyProtection="1">
      <alignment horizontal="center" wrapText="1"/>
    </xf>
    <xf numFmtId="0" fontId="7" fillId="0" borderId="0" xfId="15" applyFont="1" applyAlignment="1" applyProtection="1">
      <alignment horizontal="right"/>
      <protection hidden="1"/>
    </xf>
    <xf numFmtId="0" fontId="29" fillId="0" borderId="0" xfId="15" applyFont="1" applyBorder="1" applyProtection="1">
      <protection hidden="1"/>
    </xf>
    <xf numFmtId="0" fontId="13" fillId="0" borderId="0" xfId="15" applyFont="1" applyAlignment="1" applyProtection="1">
      <alignment horizontal="left" vertical="center" wrapText="1"/>
      <protection hidden="1"/>
    </xf>
    <xf numFmtId="0" fontId="13" fillId="0" borderId="0" xfId="15" applyFont="1" applyBorder="1" applyAlignment="1" applyProtection="1">
      <alignment horizontal="left" vertical="center" wrapText="1"/>
      <protection hidden="1"/>
    </xf>
    <xf numFmtId="0" fontId="9" fillId="0" borderId="0" xfId="15" applyFont="1" applyAlignment="1" applyProtection="1">
      <alignment vertical="center"/>
      <protection hidden="1"/>
    </xf>
    <xf numFmtId="0" fontId="4" fillId="0" borderId="0" xfId="26" applyFont="1" applyFill="1" applyBorder="1" applyAlignment="1" applyProtection="1">
      <alignment horizontal="center" wrapText="1"/>
    </xf>
    <xf numFmtId="0" fontId="0" fillId="0" borderId="52" xfId="0" applyBorder="1" applyAlignment="1" applyProtection="1">
      <alignment horizontal="center" wrapText="1"/>
    </xf>
    <xf numFmtId="0" fontId="0" fillId="0" borderId="26" xfId="0" applyBorder="1" applyAlignment="1" applyProtection="1">
      <alignment horizontal="center" wrapText="1"/>
    </xf>
    <xf numFmtId="0" fontId="0" fillId="0" borderId="52" xfId="0" applyBorder="1" applyAlignment="1" applyProtection="1">
      <alignment horizontal="left" wrapText="1"/>
    </xf>
    <xf numFmtId="0" fontId="0" fillId="0" borderId="0" xfId="0" applyBorder="1" applyAlignment="1" applyProtection="1">
      <alignment horizontal="center" wrapText="1"/>
    </xf>
    <xf numFmtId="0" fontId="0" fillId="0" borderId="38" xfId="0" applyBorder="1" applyAlignment="1" applyProtection="1">
      <alignment horizontal="center" wrapText="1"/>
    </xf>
    <xf numFmtId="0" fontId="0" fillId="0" borderId="23" xfId="0" applyBorder="1" applyAlignment="1" applyProtection="1">
      <alignment horizontal="center" wrapText="1"/>
    </xf>
    <xf numFmtId="0" fontId="4" fillId="2" borderId="35" xfId="26" applyFont="1" applyFill="1" applyBorder="1" applyAlignment="1" applyProtection="1">
      <alignment horizontal="center"/>
      <protection locked="0"/>
    </xf>
    <xf numFmtId="0" fontId="2" fillId="6" borderId="54" xfId="29" applyFont="1" applyFill="1" applyBorder="1" applyAlignment="1" applyProtection="1">
      <alignment horizontal="left" vertical="center" wrapText="1"/>
      <protection hidden="1"/>
    </xf>
    <xf numFmtId="0" fontId="0" fillId="0" borderId="13" xfId="0" applyBorder="1" applyAlignment="1" applyProtection="1">
      <alignment horizontal="left" vertical="center" wrapText="1"/>
    </xf>
    <xf numFmtId="0" fontId="0" fillId="0" borderId="40" xfId="0" applyBorder="1" applyAlignment="1" applyProtection="1">
      <alignment horizontal="left" vertical="center" wrapText="1"/>
    </xf>
    <xf numFmtId="0" fontId="0" fillId="0" borderId="55" xfId="0" applyBorder="1" applyAlignment="1" applyProtection="1">
      <alignment horizontal="left" vertical="center" wrapText="1"/>
    </xf>
    <xf numFmtId="0" fontId="0" fillId="0" borderId="0" xfId="0" applyAlignment="1" applyProtection="1">
      <alignment horizontal="left" vertical="center" wrapText="1"/>
    </xf>
    <xf numFmtId="0" fontId="0" fillId="0" borderId="15" xfId="0" applyBorder="1" applyAlignment="1" applyProtection="1">
      <alignment horizontal="left" vertical="center" wrapText="1"/>
    </xf>
    <xf numFmtId="0" fontId="0" fillId="0" borderId="56" xfId="0" applyBorder="1" applyAlignment="1" applyProtection="1">
      <alignment horizontal="left" vertical="center" wrapText="1"/>
    </xf>
    <xf numFmtId="0" fontId="0" fillId="0" borderId="42" xfId="0" applyBorder="1" applyAlignment="1" applyProtection="1">
      <alignment horizontal="left" vertical="center" wrapText="1"/>
    </xf>
    <xf numFmtId="0" fontId="0" fillId="0" borderId="41" xfId="0" applyBorder="1" applyAlignment="1" applyProtection="1">
      <alignment horizontal="left" vertical="center" wrapText="1"/>
    </xf>
    <xf numFmtId="0" fontId="13" fillId="2" borderId="35" xfId="26" applyFont="1" applyFill="1" applyBorder="1" applyAlignment="1" applyProtection="1">
      <alignment horizontal="center"/>
      <protection locked="0"/>
    </xf>
    <xf numFmtId="0" fontId="13" fillId="0" borderId="35" xfId="26" applyFont="1" applyFill="1" applyBorder="1" applyAlignment="1" applyProtection="1">
      <alignment horizontal="center"/>
    </xf>
    <xf numFmtId="9" fontId="7" fillId="4" borderId="39" xfId="38" applyFont="1" applyFill="1" applyBorder="1" applyAlignment="1" applyProtection="1">
      <alignment horizontal="center" vertical="center"/>
      <protection hidden="1"/>
    </xf>
    <xf numFmtId="9" fontId="7" fillId="4" borderId="57" xfId="38" applyFont="1" applyFill="1" applyBorder="1" applyAlignment="1" applyProtection="1">
      <alignment horizontal="center" vertical="center"/>
      <protection hidden="1"/>
    </xf>
    <xf numFmtId="9" fontId="7" fillId="4" borderId="29" xfId="38" applyFont="1" applyFill="1" applyBorder="1" applyAlignment="1" applyProtection="1">
      <alignment horizontal="center" vertical="center"/>
      <protection hidden="1"/>
    </xf>
    <xf numFmtId="37" fontId="7" fillId="4" borderId="39" xfId="15" applyNumberFormat="1" applyFont="1" applyFill="1" applyBorder="1" applyAlignment="1" applyProtection="1">
      <alignment horizontal="center" vertical="center"/>
      <protection hidden="1"/>
    </xf>
    <xf numFmtId="37" fontId="7" fillId="4" borderId="57" xfId="15" applyNumberFormat="1" applyFont="1" applyFill="1" applyBorder="1" applyAlignment="1" applyProtection="1">
      <alignment horizontal="center" vertical="center"/>
      <protection hidden="1"/>
    </xf>
    <xf numFmtId="37" fontId="7" fillId="4" borderId="29" xfId="15" applyNumberFormat="1" applyFont="1" applyFill="1" applyBorder="1" applyAlignment="1" applyProtection="1">
      <alignment horizontal="center" vertical="center"/>
      <protection hidden="1"/>
    </xf>
    <xf numFmtId="0" fontId="13" fillId="0" borderId="0" xfId="15" applyFont="1" applyAlignment="1" applyProtection="1">
      <alignment horizontal="center" vertical="center" wrapText="1"/>
      <protection hidden="1"/>
    </xf>
    <xf numFmtId="0" fontId="30" fillId="0" borderId="0" xfId="15" applyFont="1" applyAlignment="1" applyProtection="1">
      <alignment horizontal="left" vertical="center" wrapText="1"/>
      <protection hidden="1"/>
    </xf>
    <xf numFmtId="0" fontId="30" fillId="0" borderId="0" xfId="15" applyFont="1" applyBorder="1" applyAlignment="1" applyProtection="1">
      <alignment horizontal="left" vertical="center" wrapText="1"/>
      <protection hidden="1"/>
    </xf>
    <xf numFmtId="0" fontId="13" fillId="0" borderId="39" xfId="15" applyFont="1" applyBorder="1" applyAlignment="1" applyProtection="1">
      <alignment horizontal="center" vertical="center" wrapText="1"/>
      <protection hidden="1"/>
    </xf>
    <xf numFmtId="0" fontId="13" fillId="0" borderId="29" xfId="15" applyFont="1" applyBorder="1" applyAlignment="1" applyProtection="1">
      <alignment horizontal="center" vertical="center" wrapText="1"/>
      <protection hidden="1"/>
    </xf>
    <xf numFmtId="0" fontId="3" fillId="0" borderId="39" xfId="15" applyFont="1" applyBorder="1" applyAlignment="1" applyProtection="1">
      <alignment horizontal="center" vertical="center" wrapText="1"/>
      <protection hidden="1"/>
    </xf>
    <xf numFmtId="0" fontId="3" fillId="0" borderId="29" xfId="15" applyFont="1" applyBorder="1" applyAlignment="1" applyProtection="1">
      <alignment horizontal="center" vertical="center" wrapText="1"/>
      <protection hidden="1"/>
    </xf>
    <xf numFmtId="0" fontId="6" fillId="0" borderId="57" xfId="15" applyFont="1" applyBorder="1" applyAlignment="1" applyProtection="1">
      <alignment horizontal="center" vertical="center" wrapText="1"/>
      <protection hidden="1"/>
    </xf>
    <xf numFmtId="17" fontId="13" fillId="0" borderId="58" xfId="0" applyNumberFormat="1" applyFont="1" applyFill="1" applyBorder="1" applyAlignment="1" applyProtection="1">
      <alignment horizontal="center" vertical="center" wrapText="1"/>
      <protection hidden="1"/>
    </xf>
    <xf numFmtId="0" fontId="13" fillId="0" borderId="53" xfId="0" applyFont="1" applyFill="1" applyBorder="1" applyAlignment="1" applyProtection="1">
      <alignment horizontal="center" vertical="center" wrapText="1"/>
      <protection hidden="1"/>
    </xf>
    <xf numFmtId="0" fontId="7" fillId="0" borderId="74"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73" xfId="0" applyNumberFormat="1" applyFont="1" applyFill="1" applyBorder="1" applyAlignment="1" applyProtection="1">
      <alignment horizontal="center" vertical="center" wrapText="1"/>
      <protection locked="0"/>
    </xf>
    <xf numFmtId="0" fontId="7" fillId="0" borderId="50" xfId="0" applyNumberFormat="1" applyFont="1" applyFill="1" applyBorder="1" applyAlignment="1" applyProtection="1">
      <alignment horizontal="center" vertical="center" wrapText="1"/>
      <protection locked="0"/>
    </xf>
    <xf numFmtId="0" fontId="7" fillId="0" borderId="27" xfId="0" applyNumberFormat="1" applyFont="1" applyFill="1" applyBorder="1" applyAlignment="1" applyProtection="1">
      <alignment horizontal="center" vertical="center" wrapText="1"/>
      <protection locked="0"/>
    </xf>
    <xf numFmtId="0" fontId="7" fillId="0" borderId="4" xfId="0" applyNumberFormat="1" applyFont="1" applyFill="1" applyBorder="1" applyAlignment="1" applyProtection="1">
      <alignment horizontal="center" vertical="center" wrapText="1"/>
      <protection locked="0"/>
    </xf>
    <xf numFmtId="0" fontId="7" fillId="0" borderId="71" xfId="0" applyNumberFormat="1" applyFont="1" applyFill="1" applyBorder="1" applyAlignment="1" applyProtection="1">
      <alignment horizontal="center" vertical="center" wrapText="1"/>
      <protection locked="0"/>
    </xf>
    <xf numFmtId="0" fontId="7" fillId="0" borderId="5" xfId="0" applyNumberFormat="1" applyFont="1" applyFill="1" applyBorder="1" applyAlignment="1" applyProtection="1">
      <alignment horizontal="center" vertical="center" wrapText="1"/>
      <protection locked="0"/>
    </xf>
    <xf numFmtId="0" fontId="7" fillId="0" borderId="50"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53" xfId="0" applyFont="1" applyFill="1" applyBorder="1" applyAlignment="1" applyProtection="1">
      <alignment horizontal="center" vertical="center" wrapText="1"/>
      <protection locked="0"/>
    </xf>
    <xf numFmtId="17" fontId="13" fillId="0" borderId="58" xfId="0" applyNumberFormat="1" applyFont="1" applyFill="1" applyBorder="1" applyAlignment="1" applyProtection="1">
      <alignment horizontal="center" wrapText="1"/>
      <protection hidden="1"/>
    </xf>
    <xf numFmtId="0" fontId="13" fillId="0" borderId="53" xfId="0" applyFont="1" applyFill="1" applyBorder="1" applyAlignment="1" applyProtection="1">
      <alignment horizontal="center" wrapText="1"/>
      <protection hidden="1"/>
    </xf>
    <xf numFmtId="0" fontId="26" fillId="0" borderId="70" xfId="0" applyFont="1" applyBorder="1" applyAlignment="1" applyProtection="1">
      <alignment horizontal="center" vertical="center"/>
    </xf>
    <xf numFmtId="0" fontId="4" fillId="0" borderId="35" xfId="26" applyFont="1" applyFill="1" applyBorder="1" applyAlignment="1" applyProtection="1">
      <alignment horizontal="center"/>
    </xf>
    <xf numFmtId="0" fontId="2" fillId="0" borderId="58" xfId="0" applyFont="1" applyBorder="1" applyAlignment="1" applyProtection="1">
      <alignment horizontal="center" vertical="center"/>
    </xf>
    <xf numFmtId="0" fontId="2" fillId="0" borderId="51"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23" xfId="0" applyFont="1" applyBorder="1" applyAlignment="1" applyProtection="1">
      <alignment horizontal="center" vertical="center"/>
    </xf>
  </cellXfs>
  <cellStyles count="47">
    <cellStyle name="Comma" xfId="1" builtinId="3"/>
    <cellStyle name="Comma 2" xfId="2"/>
    <cellStyle name="Comma 3" xfId="3"/>
    <cellStyle name="Comma 4" xfId="4"/>
    <cellStyle name="Currency 2" xfId="5"/>
    <cellStyle name="Currency 3" xfId="6"/>
    <cellStyle name="Currency 4" xfId="7"/>
    <cellStyle name="Currency 5" xfId="8"/>
    <cellStyle name="Normal" xfId="0" builtinId="0"/>
    <cellStyle name="Normal 10" xfId="9"/>
    <cellStyle name="Normal 11" xfId="10"/>
    <cellStyle name="Normal 12" xfId="11"/>
    <cellStyle name="Normal 13" xfId="12"/>
    <cellStyle name="Normal 14" xfId="13"/>
    <cellStyle name="Normal 15" xfId="14"/>
    <cellStyle name="Normal 2" xfId="15"/>
    <cellStyle name="Normal 2 2" xfId="16"/>
    <cellStyle name="Normal 2 2 2" xfId="17"/>
    <cellStyle name="Normal 2 3" xfId="18"/>
    <cellStyle name="Normal 2 3 2" xfId="19"/>
    <cellStyle name="Normal 2 4" xfId="20"/>
    <cellStyle name="Normal 2 4 2" xfId="21"/>
    <cellStyle name="Normal 2 5" xfId="22"/>
    <cellStyle name="Normal 2 5 2" xfId="23"/>
    <cellStyle name="Normal 2 6" xfId="24"/>
    <cellStyle name="Normal 2 6 2" xfId="25"/>
    <cellStyle name="Normal 3" xfId="26"/>
    <cellStyle name="Normal 4" xfId="27"/>
    <cellStyle name="Normal 4 2" xfId="28"/>
    <cellStyle name="Normal 5" xfId="29"/>
    <cellStyle name="Normal 5 2" xfId="30"/>
    <cellStyle name="Normal 6" xfId="31"/>
    <cellStyle name="Normal 7" xfId="32"/>
    <cellStyle name="Normal 8" xfId="33"/>
    <cellStyle name="Normal 9" xfId="34"/>
    <cellStyle name="Normal_MR11-12-03-2004BudgetFormTemplate-Example" xfId="35"/>
    <cellStyle name="Normal_Sheet1 2" xfId="36"/>
    <cellStyle name="Percent" xfId="37" builtinId="5"/>
    <cellStyle name="Percent 2" xfId="38"/>
    <cellStyle name="Percent 2 2" xfId="39"/>
    <cellStyle name="Percent 2 3" xfId="40"/>
    <cellStyle name="Percent 2 4" xfId="41"/>
    <cellStyle name="Percent 3" xfId="42"/>
    <cellStyle name="Percent 3 2" xfId="43"/>
    <cellStyle name="Percent 4" xfId="44"/>
    <cellStyle name="Percent 5" xfId="45"/>
    <cellStyle name="Percent 6" xfId="46"/>
  </cellStyles>
  <dxfs count="1953">
    <dxf>
      <fill>
        <patternFill>
          <fgColor rgb="FFC5FFE2"/>
          <bgColor rgb="FFCCFFCC"/>
        </patternFill>
      </fill>
    </dxf>
    <dxf>
      <fill>
        <patternFill>
          <bgColor rgb="FFCCFFCC"/>
        </patternFill>
      </fill>
    </dxf>
    <dxf>
      <fill>
        <patternFill>
          <fgColor rgb="FFC5FFE2"/>
          <bgColor rgb="FFCCFFCC"/>
        </patternFill>
      </fill>
    </dxf>
    <dxf>
      <fill>
        <patternFill>
          <bgColor rgb="FFCCFFCC"/>
        </patternFill>
      </fill>
    </dxf>
    <dxf>
      <fill>
        <patternFill>
          <fgColor rgb="FFC5FFE2"/>
          <bgColor rgb="FFCCFFCC"/>
        </patternFill>
      </fill>
    </dxf>
    <dxf>
      <fill>
        <patternFill>
          <bgColor rgb="FFCCFFCC"/>
        </patternFill>
      </fill>
    </dxf>
    <dxf>
      <fill>
        <patternFill>
          <fgColor rgb="FFC5FFE2"/>
          <bgColor rgb="FFCCFFCC"/>
        </patternFill>
      </fill>
    </dxf>
    <dxf>
      <fill>
        <patternFill>
          <bgColor rgb="FFCCFFCC"/>
        </patternFill>
      </fill>
    </dxf>
    <dxf>
      <fill>
        <patternFill>
          <fgColor rgb="FFC5FFE2"/>
          <bgColor rgb="FFCCFFCC"/>
        </patternFill>
      </fill>
    </dxf>
    <dxf>
      <fill>
        <patternFill>
          <bgColor rgb="FFCCFFCC"/>
        </patternFill>
      </fill>
    </dxf>
    <dxf>
      <fill>
        <patternFill>
          <fgColor rgb="FFC5FFE2"/>
          <bgColor rgb="FFCCFFCC"/>
        </patternFill>
      </fill>
    </dxf>
    <dxf>
      <fill>
        <patternFill>
          <bgColor rgb="FFCCFFCC"/>
        </patternFill>
      </fill>
    </dxf>
    <dxf>
      <fill>
        <patternFill>
          <fgColor rgb="FFC5FFE2"/>
          <bgColor rgb="FFCCFFCC"/>
        </patternFill>
      </fill>
    </dxf>
    <dxf>
      <fill>
        <patternFill>
          <bgColor rgb="FFCCFFCC"/>
        </patternFill>
      </fill>
    </dxf>
    <dxf>
      <fill>
        <patternFill>
          <fgColor rgb="FFC5FFE2"/>
          <bgColor rgb="FFCCFFCC"/>
        </patternFill>
      </fill>
    </dxf>
    <dxf>
      <fill>
        <patternFill>
          <bgColor rgb="FFCCFFCC"/>
        </patternFill>
      </fill>
    </dxf>
    <dxf>
      <fill>
        <patternFill>
          <fgColor rgb="FFC5FFE2"/>
          <bgColor rgb="FFCCFFCC"/>
        </patternFill>
      </fill>
    </dxf>
    <dxf>
      <fill>
        <patternFill>
          <bgColor rgb="FFCCFFCC"/>
        </patternFill>
      </fill>
    </dxf>
    <dxf>
      <fill>
        <patternFill>
          <fgColor rgb="FFC5FFE2"/>
          <bgColor rgb="FFCCFFCC"/>
        </patternFill>
      </fill>
    </dxf>
    <dxf>
      <fill>
        <patternFill>
          <bgColor rgb="FFCCFFCC"/>
        </patternFill>
      </fill>
    </dxf>
    <dxf>
      <fill>
        <patternFill>
          <fgColor rgb="FFC5FFE2"/>
          <bgColor rgb="FFCCFFCC"/>
        </patternFill>
      </fill>
    </dxf>
    <dxf>
      <fill>
        <patternFill>
          <bgColor rgb="FFCCFFCC"/>
        </patternFill>
      </fill>
    </dxf>
    <dxf>
      <fill>
        <patternFill>
          <fgColor rgb="FFC5FFE2"/>
          <bgColor rgb="FFCCFFCC"/>
        </patternFill>
      </fill>
    </dxf>
    <dxf>
      <fill>
        <patternFill>
          <bgColor rgb="FFCCFFCC"/>
        </patternFill>
      </fill>
    </dxf>
    <dxf>
      <fill>
        <patternFill>
          <fgColor rgb="FFC5FFE2"/>
          <bgColor rgb="FFCCFFCC"/>
        </patternFill>
      </fill>
    </dxf>
    <dxf>
      <fill>
        <patternFill>
          <bgColor rgb="FFCCFFCC"/>
        </patternFill>
      </fill>
    </dxf>
    <dxf>
      <fill>
        <patternFill>
          <fgColor rgb="FFC5FFE2"/>
          <bgColor rgb="FFCCFFCC"/>
        </patternFill>
      </fill>
    </dxf>
    <dxf>
      <fill>
        <patternFill>
          <bgColor rgb="FFCCFFCC"/>
        </patternFill>
      </fill>
    </dxf>
    <dxf>
      <fill>
        <patternFill>
          <fgColor rgb="FFC5FFE2"/>
          <bgColor rgb="FFCCFFCC"/>
        </patternFill>
      </fill>
    </dxf>
    <dxf>
      <fill>
        <patternFill>
          <bgColor rgb="FFCCFFCC"/>
        </patternFill>
      </fill>
    </dxf>
    <dxf>
      <fill>
        <patternFill>
          <fgColor rgb="FFC5FFE2"/>
          <bgColor rgb="FFCCFFCC"/>
        </patternFill>
      </fill>
    </dxf>
    <dxf>
      <fill>
        <patternFill>
          <bgColor rgb="FFCCFFCC"/>
        </patternFill>
      </fill>
    </dxf>
    <dxf>
      <fill>
        <patternFill>
          <bgColor rgb="FFCCFFCC"/>
        </patternFill>
      </fill>
    </dxf>
    <dxf>
      <fill>
        <patternFill>
          <fgColor rgb="FFC5FFE2"/>
          <bgColor rgb="FFCCFFCC"/>
        </patternFill>
      </fill>
    </dxf>
    <dxf>
      <fill>
        <patternFill>
          <bgColor theme="6" tint="0.59996337778862885"/>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fgColor rgb="FFC5FFE2"/>
          <bgColor rgb="FFCCFFCC"/>
        </patternFill>
      </fill>
    </dxf>
    <dxf>
      <fill>
        <patternFill>
          <fgColor rgb="FFC5FFE2"/>
          <bgColor rgb="FFCCFFCC"/>
        </patternFill>
      </fill>
    </dxf>
    <dxf>
      <fill>
        <patternFill>
          <fgColor rgb="FFC5FFE2"/>
          <bgColor rgb="FFCCFFCC"/>
        </patternFill>
      </fill>
    </dxf>
    <dxf>
      <fill>
        <patternFill>
          <fgColor rgb="FFC5FFE2"/>
          <bgColor rgb="FFCCFFCC"/>
        </patternFill>
      </fill>
    </dxf>
    <dxf>
      <fill>
        <patternFill>
          <fgColor rgb="FFC5FFE2"/>
          <bgColor rgb="FFCCFFCC"/>
        </patternFill>
      </fill>
    </dxf>
    <dxf>
      <fill>
        <patternFill>
          <fgColor rgb="FFC5FFE2"/>
          <bgColor rgb="FFCCFFCC"/>
        </patternFill>
      </fill>
    </dxf>
    <dxf>
      <fill>
        <patternFill>
          <fgColor rgb="FFC5FFE2"/>
          <bgColor rgb="FFCCFFCC"/>
        </patternFill>
      </fill>
    </dxf>
    <dxf>
      <fill>
        <patternFill>
          <fgColor rgb="FFC5FFE2"/>
          <bgColor rgb="FFCCFFCC"/>
        </patternFill>
      </fill>
    </dxf>
    <dxf>
      <fill>
        <patternFill>
          <bgColor rgb="FFCCFFCC"/>
        </patternFill>
      </fill>
    </dxf>
    <dxf>
      <fill>
        <patternFill>
          <fgColor rgb="FFC5FFE2"/>
          <bgColor rgb="FFCC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defaultPivotStyle="PivotStyleLight16"/>
  <colors>
    <mruColors>
      <color rgb="FFCCFFCC"/>
      <color rgb="FFC5FFE2"/>
      <color rgb="FFCCFF99"/>
      <color rgb="FF75FFB3"/>
      <color rgb="FFABF7CF"/>
      <color rgb="FFC1FB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Z143"/>
  <sheetViews>
    <sheetView zoomScale="75" zoomScaleNormal="75" workbookViewId="0">
      <pane ySplit="16" topLeftCell="A32" activePane="bottomLeft" state="frozen"/>
      <selection pane="bottomLeft" activeCell="J40" sqref="J40"/>
    </sheetView>
  </sheetViews>
  <sheetFormatPr defaultColWidth="9.109375" defaultRowHeight="14.4"/>
  <cols>
    <col min="1" max="1" width="6.109375" style="45" customWidth="1"/>
    <col min="2" max="2" width="9.109375" style="45"/>
    <col min="3" max="3" width="15.6640625" style="45" customWidth="1"/>
    <col min="4" max="5" width="11.44140625" style="45" customWidth="1"/>
    <col min="6" max="6" width="13.5546875" style="45" customWidth="1"/>
    <col min="7" max="8" width="11.44140625" style="45" customWidth="1"/>
    <col min="9" max="9" width="2.88671875" style="45" customWidth="1"/>
    <col min="10" max="13" width="11.44140625" style="45" customWidth="1"/>
    <col min="14" max="14" width="15.109375" style="45" customWidth="1"/>
    <col min="15" max="15" width="13.44140625" style="45" bestFit="1" customWidth="1"/>
    <col min="16" max="16" width="14.33203125" style="45" customWidth="1"/>
    <col min="17" max="17" width="2.88671875" style="45" customWidth="1"/>
    <col min="18" max="18" width="14.33203125" style="45" customWidth="1"/>
    <col min="19" max="19" width="11.44140625" style="45" customWidth="1"/>
    <col min="20" max="21" width="10.6640625" style="45" hidden="1" customWidth="1"/>
    <col min="22" max="22" width="12.6640625" style="45" hidden="1" customWidth="1"/>
    <col min="23" max="29" width="9.109375" style="45" hidden="1" customWidth="1"/>
    <col min="30" max="701" width="9.109375" style="45"/>
    <col min="702" max="702" width="14.5546875" style="45" hidden="1" customWidth="1"/>
    <col min="703" max="16384" width="9.109375" style="45"/>
  </cols>
  <sheetData>
    <row r="1" spans="1:20" ht="22.2" customHeight="1" thickBot="1">
      <c r="N1" s="47" t="s">
        <v>47</v>
      </c>
    </row>
    <row r="2" spans="1:20" ht="48.6" thickBot="1">
      <c r="B2" s="20" t="s">
        <v>229</v>
      </c>
      <c r="N2" s="124" t="s">
        <v>30</v>
      </c>
      <c r="O2" s="17" t="s">
        <v>31</v>
      </c>
      <c r="P2" s="16" t="s">
        <v>32</v>
      </c>
    </row>
    <row r="3" spans="1:20" ht="24" customHeight="1" thickBot="1">
      <c r="B3" s="20" t="s">
        <v>45</v>
      </c>
      <c r="N3" s="125"/>
      <c r="O3" s="43">
        <f>LOOKUP(D8,'DownloadBudgetData (2) Operatio'!B2:B68,'DownloadBudgetData (2) Operatio'!AG2:AG68)</f>
        <v>453037</v>
      </c>
      <c r="P3" s="44"/>
    </row>
    <row r="4" spans="1:20">
      <c r="N4" s="258" t="s">
        <v>196</v>
      </c>
      <c r="O4" s="259"/>
      <c r="P4" s="260"/>
    </row>
    <row r="5" spans="1:20" ht="15" customHeight="1">
      <c r="N5" s="261"/>
      <c r="O5" s="262"/>
      <c r="P5" s="263"/>
    </row>
    <row r="6" spans="1:20" ht="18.75" customHeight="1" thickBot="1">
      <c r="A6" s="8"/>
      <c r="B6" s="48"/>
      <c r="C6" s="9" t="s">
        <v>26</v>
      </c>
      <c r="D6" s="257" t="s">
        <v>122</v>
      </c>
      <c r="E6" s="257"/>
      <c r="F6" s="48"/>
      <c r="G6" s="48"/>
      <c r="H6" s="48"/>
      <c r="I6" s="48"/>
      <c r="J6" s="48"/>
      <c r="K6" s="48"/>
      <c r="L6" s="10"/>
      <c r="M6" s="10"/>
      <c r="N6" s="264"/>
      <c r="O6" s="265"/>
      <c r="P6" s="266"/>
    </row>
    <row r="7" spans="1:20" ht="18.75" customHeight="1">
      <c r="A7" s="8"/>
      <c r="B7" s="48"/>
      <c r="C7" s="9" t="s">
        <v>22</v>
      </c>
      <c r="D7" s="257">
        <v>2</v>
      </c>
      <c r="E7" s="257"/>
      <c r="F7" s="48"/>
      <c r="G7" s="48"/>
      <c r="H7" s="48"/>
      <c r="I7" s="48"/>
      <c r="J7" s="48"/>
      <c r="K7" s="48"/>
      <c r="L7" s="48"/>
      <c r="M7" s="48"/>
      <c r="R7" s="61"/>
      <c r="S7" s="61"/>
      <c r="T7" s="61"/>
    </row>
    <row r="8" spans="1:20" ht="18.75" customHeight="1">
      <c r="A8" s="8"/>
      <c r="B8" s="48"/>
      <c r="C8" s="9" t="s">
        <v>23</v>
      </c>
      <c r="D8" s="257" t="s">
        <v>52</v>
      </c>
      <c r="E8" s="257"/>
      <c r="F8" s="9" t="s">
        <v>24</v>
      </c>
      <c r="G8" s="257" t="s">
        <v>261</v>
      </c>
      <c r="H8" s="257"/>
      <c r="I8" s="9"/>
      <c r="J8" s="49" t="s">
        <v>44</v>
      </c>
      <c r="K8" s="257" t="s">
        <v>262</v>
      </c>
      <c r="L8" s="257"/>
      <c r="M8" s="50" t="s">
        <v>25</v>
      </c>
      <c r="N8" s="257" t="s">
        <v>263</v>
      </c>
      <c r="O8" s="257"/>
      <c r="P8" s="257"/>
      <c r="R8" s="39"/>
      <c r="S8" s="39"/>
      <c r="T8" s="39"/>
    </row>
    <row r="9" spans="1:20" s="54" customFormat="1" ht="15.75" customHeight="1">
      <c r="A9" s="21"/>
      <c r="B9" s="51"/>
      <c r="C9" s="22"/>
      <c r="D9" s="52"/>
      <c r="E9" s="52"/>
      <c r="F9" s="22"/>
      <c r="G9" s="52"/>
      <c r="H9" s="52"/>
      <c r="I9" s="22"/>
      <c r="J9" s="49"/>
      <c r="K9" s="52"/>
      <c r="L9" s="52"/>
      <c r="M9" s="51"/>
      <c r="N9" s="53"/>
      <c r="O9" s="52"/>
      <c r="P9" s="52"/>
      <c r="R9" s="39"/>
      <c r="S9" s="39"/>
      <c r="T9" s="39"/>
    </row>
    <row r="10" spans="1:20" s="54" customFormat="1">
      <c r="A10" s="21"/>
      <c r="B10" s="51"/>
      <c r="C10" s="22"/>
      <c r="D10" s="52"/>
      <c r="E10" s="52"/>
      <c r="F10" s="22"/>
      <c r="G10" s="52"/>
      <c r="H10" s="52"/>
      <c r="I10" s="22"/>
      <c r="J10" s="49"/>
      <c r="K10" s="52"/>
      <c r="L10" s="52"/>
      <c r="M10" s="51"/>
      <c r="N10" s="53"/>
      <c r="O10" s="52"/>
      <c r="P10" s="52"/>
      <c r="R10" s="39"/>
      <c r="S10" s="39"/>
      <c r="T10" s="39"/>
    </row>
    <row r="11" spans="1:20" s="54" customFormat="1" ht="22.5" customHeight="1">
      <c r="A11" s="21"/>
      <c r="B11" s="51"/>
      <c r="C11" s="22"/>
      <c r="D11" s="52"/>
      <c r="E11" s="52"/>
      <c r="F11" s="28" t="s">
        <v>2</v>
      </c>
      <c r="G11" s="52"/>
      <c r="H11" s="52"/>
      <c r="I11" s="22"/>
      <c r="J11" s="49"/>
      <c r="L11" s="52"/>
      <c r="M11" s="28" t="s">
        <v>13</v>
      </c>
      <c r="N11" s="53"/>
      <c r="O11" s="52"/>
      <c r="P11" s="52"/>
    </row>
    <row r="12" spans="1:20" ht="30" customHeight="1">
      <c r="D12" s="55" t="s">
        <v>33</v>
      </c>
      <c r="E12" s="55" t="s">
        <v>34</v>
      </c>
      <c r="F12" s="56" t="s">
        <v>35</v>
      </c>
      <c r="G12" s="55" t="s">
        <v>36</v>
      </c>
      <c r="H12" s="55" t="s">
        <v>37</v>
      </c>
      <c r="J12" s="55" t="s">
        <v>33</v>
      </c>
      <c r="K12" s="55" t="s">
        <v>34</v>
      </c>
      <c r="L12" s="55" t="s">
        <v>36</v>
      </c>
      <c r="M12" s="55" t="s">
        <v>38</v>
      </c>
      <c r="N12" s="55" t="s">
        <v>39</v>
      </c>
      <c r="O12" s="56" t="s">
        <v>40</v>
      </c>
      <c r="P12" s="55" t="s">
        <v>37</v>
      </c>
      <c r="R12" s="56" t="s">
        <v>42</v>
      </c>
    </row>
    <row r="13" spans="1:20" ht="15.75" customHeight="1">
      <c r="B13" s="57" t="s">
        <v>43</v>
      </c>
      <c r="D13" s="59"/>
      <c r="E13" s="59"/>
      <c r="F13" s="60"/>
      <c r="G13" s="59"/>
      <c r="H13" s="58"/>
      <c r="I13" s="61"/>
      <c r="J13" s="58"/>
      <c r="K13" s="59"/>
      <c r="L13" s="59"/>
      <c r="M13" s="59"/>
      <c r="N13" s="59"/>
      <c r="O13" s="60"/>
      <c r="P13" s="58"/>
      <c r="Q13" s="61"/>
      <c r="R13" s="62"/>
      <c r="S13" s="61"/>
    </row>
    <row r="14" spans="1:20" ht="15.75" customHeight="1">
      <c r="B14" s="63"/>
      <c r="C14" s="64" t="s">
        <v>41</v>
      </c>
      <c r="D14" s="82">
        <f>LOOKUP(D8,'DownloadBudgetData (2) Operatio'!B2:B68,'DownloadBudgetData (2) Operatio'!C2:C68)</f>
        <v>9200</v>
      </c>
      <c r="E14" s="82">
        <f>LOOKUP(D8,'DownloadBudgetData (2) Operatio'!B2:B68,'DownloadBudgetData (2) Operatio'!D2:D68)</f>
        <v>10000</v>
      </c>
      <c r="F14" s="82">
        <f>LOOKUP(D8,'DownloadBudgetData (2) Operatio'!B2:B68,'DownloadBudgetData (2) Operatio'!E2:E68)</f>
        <v>1800</v>
      </c>
      <c r="G14" s="83">
        <f>LOOKUP(D8,'DownloadBudgetData (2) Operatio'!B2:B68,'DownloadBudgetData (2) Operatio'!F2:F68)</f>
        <v>7500</v>
      </c>
      <c r="H14" s="86">
        <f>SUM(D14:G14)</f>
        <v>28500</v>
      </c>
      <c r="I14" s="87"/>
      <c r="J14" s="82">
        <f>LOOKUP(D8,'DownloadBudgetData (2) Operatio'!B2:B68,'DownloadBudgetData (2) Operatio'!G2:G68)</f>
        <v>5600</v>
      </c>
      <c r="K14" s="82">
        <f>LOOKUP(D8,'DownloadBudgetData (2) Operatio'!B2:B68,'DownloadBudgetData (2) Operatio'!H2:H68)</f>
        <v>7000</v>
      </c>
      <c r="L14" s="82">
        <f>LOOKUP(D8,'DownloadBudgetData (2) Operatio'!B2:B68,'DownloadBudgetData (2) Operatio'!L2:L68)</f>
        <v>55000</v>
      </c>
      <c r="M14" s="82">
        <f>LOOKUP(D8,'DownloadBudgetData (2) Operatio'!B2:B68,'DownloadBudgetData (2) Operatio'!I2:I68)</f>
        <v>5000</v>
      </c>
      <c r="N14" s="82">
        <f>LOOKUP(D8,'DownloadBudgetData (2) Operatio'!B2:B68,'DownloadBudgetData (2) Operatio'!J2:J68)</f>
        <v>7200</v>
      </c>
      <c r="O14" s="82">
        <f>LOOKUP(D8,'DownloadBudgetData (2) Operatio'!B2:B68,'DownloadBudgetData (2) Operatio'!K2:K68)</f>
        <v>350</v>
      </c>
      <c r="P14" s="88">
        <f>SUM(J14:O14)</f>
        <v>80150</v>
      </c>
      <c r="Q14" s="87"/>
      <c r="R14" s="89">
        <f>H14+P14</f>
        <v>108650</v>
      </c>
    </row>
    <row r="15" spans="1:20" ht="15.75" customHeight="1">
      <c r="B15" s="63"/>
      <c r="C15" s="64" t="s">
        <v>27</v>
      </c>
      <c r="D15" s="84">
        <f>LOOKUP(D8,'DownloadBudgetData (2) Operatio'!B2:B68,'DownloadBudgetData (2) Operatio'!M2:M68)</f>
        <v>8000</v>
      </c>
      <c r="E15" s="84">
        <f>LOOKUP(D8,'DownloadBudgetData (2) Operatio'!B2:B68,'DownloadBudgetData (2) Operatio'!N2:N68)</f>
        <v>2100</v>
      </c>
      <c r="F15" s="84">
        <f>LOOKUP(D8,'DownloadBudgetData (2) Operatio'!B2:B68,'DownloadBudgetData (2) Operatio'!O2:O68)</f>
        <v>2600</v>
      </c>
      <c r="G15" s="84">
        <f>LOOKUP(D8,'DownloadBudgetData (2) Operatio'!B2:B68,'DownloadBudgetData (2) Operatio'!P2:P68)</f>
        <v>2100</v>
      </c>
      <c r="H15" s="86">
        <f>SUM(D15:G15)</f>
        <v>14800</v>
      </c>
      <c r="I15" s="87"/>
      <c r="J15" s="82">
        <f>LOOKUP(D8,'DownloadBudgetData (2) Operatio'!B2:B68,'DownloadBudgetData (2) Operatio'!Q2:Q68)</f>
        <v>6700</v>
      </c>
      <c r="K15" s="82">
        <f>LOOKUP(D8,'DownloadBudgetData (2) Operatio'!B2:B68,'DownloadBudgetData (2) Operatio'!R2:R68)</f>
        <v>3600</v>
      </c>
      <c r="L15" s="82">
        <f>LOOKUP(D8,'DownloadBudgetData (2) Operatio'!B2:B68,'DownloadBudgetData (2) Operatio'!V2:V68)</f>
        <v>0</v>
      </c>
      <c r="M15" s="82">
        <f>LOOKUP(D8,'DownloadBudgetData (2) Operatio'!B2:B68,'DownloadBudgetData (2) Operatio'!S2:S68)</f>
        <v>2000</v>
      </c>
      <c r="N15" s="82">
        <f>LOOKUP(D8,'DownloadBudgetData (2) Operatio'!B2:B68,'DownloadBudgetData (2) Operatio'!T2:T68)</f>
        <v>8700</v>
      </c>
      <c r="O15" s="82">
        <f>LOOKUP(D8,'DownloadBudgetData (2) Operatio'!B2:B68,'DownloadBudgetData (2) Operatio'!U2:U68)</f>
        <v>500</v>
      </c>
      <c r="P15" s="88">
        <f t="shared" ref="P15:P68" si="0">SUM(J15:O15)</f>
        <v>21500</v>
      </c>
      <c r="Q15" s="87"/>
      <c r="R15" s="89">
        <f t="shared" ref="R15:R68" si="1">H15+P15</f>
        <v>36300</v>
      </c>
    </row>
    <row r="16" spans="1:20" ht="15.75" customHeight="1">
      <c r="B16" s="63"/>
      <c r="C16" s="64" t="s">
        <v>28</v>
      </c>
      <c r="D16" s="85">
        <f>LOOKUP(D8,'DownloadBudgetData (2) Operatio'!B2:B68,'DownloadBudgetData (2) Operatio'!W2:W68)</f>
        <v>500</v>
      </c>
      <c r="E16" s="85">
        <f>LOOKUP(D8,'DownloadBudgetData (2) Operatio'!B2:B68,'DownloadBudgetData (2) Operatio'!X2:X68)</f>
        <v>25</v>
      </c>
      <c r="F16" s="85">
        <f>LOOKUP(D8,'DownloadBudgetData (2) Operatio'!B2:B68,'DownloadBudgetData (2) Operatio'!Y2:Y68)</f>
        <v>3</v>
      </c>
      <c r="G16" s="85">
        <f>LOOKUP(D8,'DownloadBudgetData (2) Operatio'!B2:B68,'DownloadBudgetData (2) Operatio'!Z2:Z68)</f>
        <v>30</v>
      </c>
      <c r="H16" s="90">
        <f>SUM(D16:G16)</f>
        <v>558</v>
      </c>
      <c r="I16" s="87"/>
      <c r="J16" s="91">
        <f>LOOKUP(D8,'DownloadBudgetData (2) Operatio'!B2:B68,'DownloadBudgetData (2) Operatio'!AA2:AA68)</f>
        <v>100</v>
      </c>
      <c r="K16" s="91">
        <f>LOOKUP(D8,'DownloadBudgetData (2) Operatio'!B2:B68,'DownloadBudgetData (2) Operatio'!AB2:AB68)</f>
        <v>20</v>
      </c>
      <c r="L16" s="91">
        <f>LOOKUP(D8,'DownloadBudgetData (2) Operatio'!B2:B68,'DownloadBudgetData (2) Operatio'!AF2:AF68)</f>
        <v>15</v>
      </c>
      <c r="M16" s="91">
        <f>LOOKUP(D8,'DownloadBudgetData (2) Operatio'!B2:B68,'DownloadBudgetData (2) Operatio'!AC2:AC68)</f>
        <v>10</v>
      </c>
      <c r="N16" s="91">
        <f>LOOKUP(D8,'DownloadBudgetData (2) Operatio'!B2:B68,'DownloadBudgetData (2) Operatio'!AD2:AD68)</f>
        <v>35</v>
      </c>
      <c r="O16" s="91">
        <f>LOOKUP(D8,'DownloadBudgetData (2) Operatio'!B2:B68,'DownloadBudgetData (2) Operatio'!AE2:AE68)</f>
        <v>25</v>
      </c>
      <c r="P16" s="88">
        <f t="shared" si="0"/>
        <v>205</v>
      </c>
      <c r="Q16" s="87"/>
      <c r="R16" s="89">
        <f t="shared" si="1"/>
        <v>763</v>
      </c>
    </row>
    <row r="17" spans="2:702" ht="15.75" customHeight="1">
      <c r="B17" s="66" t="s">
        <v>230</v>
      </c>
      <c r="C17" s="64"/>
      <c r="D17" s="93"/>
      <c r="E17" s="93"/>
      <c r="F17" s="94"/>
      <c r="G17" s="93"/>
      <c r="H17" s="100"/>
      <c r="I17" s="96"/>
      <c r="J17" s="93"/>
      <c r="K17" s="93"/>
      <c r="L17" s="93"/>
      <c r="M17" s="93"/>
      <c r="N17" s="93"/>
      <c r="O17" s="112"/>
      <c r="P17" s="101"/>
      <c r="Q17" s="96"/>
      <c r="R17" s="97"/>
      <c r="S17" s="61"/>
    </row>
    <row r="18" spans="2:702" ht="15.75" customHeight="1">
      <c r="B18" s="63"/>
      <c r="C18" s="64" t="s">
        <v>41</v>
      </c>
      <c r="D18" s="98">
        <v>682</v>
      </c>
      <c r="E18" s="98">
        <v>829</v>
      </c>
      <c r="F18" s="98">
        <v>136</v>
      </c>
      <c r="G18" s="98">
        <v>517</v>
      </c>
      <c r="H18" s="86">
        <f>SUM(D18:G18)</f>
        <v>2164</v>
      </c>
      <c r="I18" s="102"/>
      <c r="J18" s="98">
        <v>362</v>
      </c>
      <c r="K18" s="98">
        <v>696</v>
      </c>
      <c r="L18" s="98">
        <v>3410</v>
      </c>
      <c r="M18" s="98">
        <v>404</v>
      </c>
      <c r="N18" s="98">
        <v>565</v>
      </c>
      <c r="O18" s="98">
        <v>40</v>
      </c>
      <c r="P18" s="88">
        <f t="shared" si="0"/>
        <v>5477</v>
      </c>
      <c r="Q18" s="102"/>
      <c r="R18" s="89">
        <f t="shared" si="1"/>
        <v>7641</v>
      </c>
    </row>
    <row r="19" spans="2:702" ht="15.75" customHeight="1">
      <c r="B19" s="63"/>
      <c r="C19" s="64" t="s">
        <v>27</v>
      </c>
      <c r="D19" s="98">
        <v>679</v>
      </c>
      <c r="E19" s="98">
        <v>142</v>
      </c>
      <c r="F19" s="98">
        <v>280</v>
      </c>
      <c r="G19" s="98">
        <v>214</v>
      </c>
      <c r="H19" s="86">
        <f>SUM(D19:G19)</f>
        <v>1315</v>
      </c>
      <c r="I19" s="102"/>
      <c r="J19" s="98">
        <v>425</v>
      </c>
      <c r="K19" s="98">
        <v>378</v>
      </c>
      <c r="L19" s="90">
        <v>0</v>
      </c>
      <c r="M19" s="98">
        <v>224</v>
      </c>
      <c r="N19" s="98">
        <v>638</v>
      </c>
      <c r="O19" s="98">
        <v>56</v>
      </c>
      <c r="P19" s="88">
        <f t="shared" si="0"/>
        <v>1721</v>
      </c>
      <c r="Q19" s="102"/>
      <c r="R19" s="89">
        <f t="shared" si="1"/>
        <v>3036</v>
      </c>
    </row>
    <row r="20" spans="2:702" ht="15.75" customHeight="1">
      <c r="B20" s="63"/>
      <c r="C20" s="64" t="s">
        <v>28</v>
      </c>
      <c r="D20" s="98">
        <v>35</v>
      </c>
      <c r="E20" s="98">
        <v>2</v>
      </c>
      <c r="F20" s="98">
        <v>0</v>
      </c>
      <c r="G20" s="98">
        <v>3</v>
      </c>
      <c r="H20" s="86">
        <f>SUM(D20:G20)</f>
        <v>40</v>
      </c>
      <c r="I20" s="102"/>
      <c r="J20" s="98">
        <v>9</v>
      </c>
      <c r="K20" s="98">
        <v>1</v>
      </c>
      <c r="L20" s="98">
        <v>0</v>
      </c>
      <c r="M20" s="98">
        <v>0</v>
      </c>
      <c r="N20" s="98">
        <v>3</v>
      </c>
      <c r="O20" s="98">
        <v>3</v>
      </c>
      <c r="P20" s="88">
        <f t="shared" si="0"/>
        <v>16</v>
      </c>
      <c r="Q20" s="102"/>
      <c r="R20" s="89">
        <f t="shared" si="1"/>
        <v>56</v>
      </c>
      <c r="ZZ20" s="224" t="s">
        <v>194</v>
      </c>
    </row>
    <row r="21" spans="2:702" ht="15.75" customHeight="1">
      <c r="B21" s="66" t="s">
        <v>231</v>
      </c>
      <c r="C21" s="64"/>
      <c r="D21" s="103"/>
      <c r="E21" s="103"/>
      <c r="F21" s="104"/>
      <c r="G21" s="103"/>
      <c r="H21" s="100"/>
      <c r="I21" s="105"/>
      <c r="J21" s="103"/>
      <c r="K21" s="103"/>
      <c r="L21" s="103"/>
      <c r="M21" s="103"/>
      <c r="N21" s="103"/>
      <c r="O21" s="106"/>
      <c r="P21" s="101"/>
      <c r="Q21" s="105"/>
      <c r="R21" s="97"/>
      <c r="S21" s="61"/>
    </row>
    <row r="22" spans="2:702" ht="15.75" customHeight="1">
      <c r="B22" s="63"/>
      <c r="C22" s="64" t="s">
        <v>41</v>
      </c>
      <c r="D22" s="98">
        <v>545</v>
      </c>
      <c r="E22" s="98">
        <v>761</v>
      </c>
      <c r="F22" s="98">
        <v>124</v>
      </c>
      <c r="G22" s="98">
        <v>437</v>
      </c>
      <c r="H22" s="86">
        <f>SUM(D22:G22)</f>
        <v>1867</v>
      </c>
      <c r="I22" s="102"/>
      <c r="J22" s="98">
        <v>315</v>
      </c>
      <c r="K22" s="98">
        <v>610</v>
      </c>
      <c r="L22" s="98">
        <v>3291</v>
      </c>
      <c r="M22" s="98">
        <v>435</v>
      </c>
      <c r="N22" s="98">
        <v>530</v>
      </c>
      <c r="O22" s="98">
        <v>14</v>
      </c>
      <c r="P22" s="88">
        <f t="shared" si="0"/>
        <v>5195</v>
      </c>
      <c r="Q22" s="102"/>
      <c r="R22" s="89">
        <f t="shared" si="1"/>
        <v>7062</v>
      </c>
    </row>
    <row r="23" spans="2:702" ht="15.75" customHeight="1">
      <c r="B23" s="63"/>
      <c r="C23" s="64" t="s">
        <v>27</v>
      </c>
      <c r="D23" s="98">
        <v>535</v>
      </c>
      <c r="E23" s="227">
        <v>156</v>
      </c>
      <c r="F23" s="227">
        <v>186</v>
      </c>
      <c r="G23" s="98">
        <v>167</v>
      </c>
      <c r="H23" s="86">
        <f>SUM(D23:G23)</f>
        <v>1044</v>
      </c>
      <c r="I23" s="102"/>
      <c r="J23" s="98">
        <v>377</v>
      </c>
      <c r="K23" s="98">
        <v>339</v>
      </c>
      <c r="L23" s="90">
        <v>0</v>
      </c>
      <c r="M23" s="98">
        <v>174</v>
      </c>
      <c r="N23" s="98">
        <v>560</v>
      </c>
      <c r="O23" s="98">
        <v>40</v>
      </c>
      <c r="P23" s="88">
        <f t="shared" si="0"/>
        <v>1490</v>
      </c>
      <c r="Q23" s="102"/>
      <c r="R23" s="89">
        <f t="shared" si="1"/>
        <v>2534</v>
      </c>
    </row>
    <row r="24" spans="2:702" ht="15.75" customHeight="1">
      <c r="B24" s="63"/>
      <c r="C24" s="64" t="s">
        <v>28</v>
      </c>
      <c r="D24" s="98">
        <v>18</v>
      </c>
      <c r="E24" s="98">
        <v>4</v>
      </c>
      <c r="F24" s="98">
        <v>0</v>
      </c>
      <c r="G24" s="98">
        <v>4</v>
      </c>
      <c r="H24" s="86">
        <f>SUM(D24:G24)</f>
        <v>26</v>
      </c>
      <c r="I24" s="102"/>
      <c r="J24" s="98">
        <v>11</v>
      </c>
      <c r="K24" s="98">
        <v>2</v>
      </c>
      <c r="L24" s="98">
        <v>0</v>
      </c>
      <c r="M24" s="98">
        <v>0</v>
      </c>
      <c r="N24" s="98">
        <v>6</v>
      </c>
      <c r="O24" s="98">
        <v>0</v>
      </c>
      <c r="P24" s="88">
        <f t="shared" si="0"/>
        <v>19</v>
      </c>
      <c r="Q24" s="102"/>
      <c r="R24" s="89">
        <f t="shared" si="1"/>
        <v>45</v>
      </c>
    </row>
    <row r="25" spans="2:702" ht="15.75" customHeight="1">
      <c r="B25" s="66" t="s">
        <v>232</v>
      </c>
      <c r="C25" s="64"/>
      <c r="D25" s="103"/>
      <c r="E25" s="103"/>
      <c r="F25" s="104"/>
      <c r="G25" s="103"/>
      <c r="H25" s="100"/>
      <c r="I25" s="105"/>
      <c r="J25" s="103"/>
      <c r="K25" s="103"/>
      <c r="L25" s="103"/>
      <c r="M25" s="103"/>
      <c r="N25" s="103"/>
      <c r="O25" s="104"/>
      <c r="P25" s="95"/>
      <c r="Q25" s="105"/>
      <c r="R25" s="97"/>
      <c r="S25" s="61"/>
    </row>
    <row r="26" spans="2:702" ht="15.75" customHeight="1">
      <c r="B26" s="63"/>
      <c r="C26" s="64" t="s">
        <v>41</v>
      </c>
      <c r="D26" s="98">
        <v>626</v>
      </c>
      <c r="E26" s="98">
        <v>762</v>
      </c>
      <c r="F26" s="98">
        <v>143</v>
      </c>
      <c r="G26" s="98">
        <v>529</v>
      </c>
      <c r="H26" s="86">
        <f>SUM(D26:G26)</f>
        <v>2060</v>
      </c>
      <c r="I26" s="102"/>
      <c r="J26" s="98">
        <v>356</v>
      </c>
      <c r="K26" s="98">
        <v>671</v>
      </c>
      <c r="L26" s="98">
        <v>3138</v>
      </c>
      <c r="M26" s="98">
        <v>360</v>
      </c>
      <c r="N26" s="98">
        <v>517</v>
      </c>
      <c r="O26" s="98">
        <v>22</v>
      </c>
      <c r="P26" s="88">
        <f t="shared" si="0"/>
        <v>5064</v>
      </c>
      <c r="Q26" s="102"/>
      <c r="R26" s="89">
        <f t="shared" si="1"/>
        <v>7124</v>
      </c>
    </row>
    <row r="27" spans="2:702" ht="15.75" customHeight="1">
      <c r="B27" s="63"/>
      <c r="C27" s="64" t="s">
        <v>27</v>
      </c>
      <c r="D27" s="98">
        <v>650</v>
      </c>
      <c r="E27" s="98">
        <v>140</v>
      </c>
      <c r="F27" s="98">
        <v>175</v>
      </c>
      <c r="G27" s="98">
        <v>187</v>
      </c>
      <c r="H27" s="86">
        <f>SUM(D27:G27)</f>
        <v>1152</v>
      </c>
      <c r="I27" s="102"/>
      <c r="J27" s="98">
        <v>297</v>
      </c>
      <c r="K27" s="98">
        <v>315</v>
      </c>
      <c r="L27" s="90">
        <v>0</v>
      </c>
      <c r="M27" s="98">
        <v>238</v>
      </c>
      <c r="N27" s="98">
        <v>543</v>
      </c>
      <c r="O27" s="98">
        <v>85</v>
      </c>
      <c r="P27" s="88">
        <f t="shared" si="0"/>
        <v>1478</v>
      </c>
      <c r="Q27" s="102"/>
      <c r="R27" s="89">
        <f t="shared" si="1"/>
        <v>2630</v>
      </c>
    </row>
    <row r="28" spans="2:702" ht="15.75" customHeight="1">
      <c r="B28" s="63"/>
      <c r="C28" s="64" t="s">
        <v>28</v>
      </c>
      <c r="D28" s="98">
        <v>45</v>
      </c>
      <c r="E28" s="98">
        <v>0</v>
      </c>
      <c r="F28" s="98">
        <v>0</v>
      </c>
      <c r="G28" s="98">
        <v>6</v>
      </c>
      <c r="H28" s="86">
        <f>SUM(D28:G28)</f>
        <v>51</v>
      </c>
      <c r="I28" s="102"/>
      <c r="J28" s="98">
        <v>4</v>
      </c>
      <c r="K28" s="98">
        <v>2</v>
      </c>
      <c r="L28" s="98">
        <v>1</v>
      </c>
      <c r="M28" s="98">
        <v>0</v>
      </c>
      <c r="N28" s="98">
        <v>2</v>
      </c>
      <c r="O28" s="98">
        <v>0</v>
      </c>
      <c r="P28" s="88">
        <f t="shared" si="0"/>
        <v>9</v>
      </c>
      <c r="Q28" s="102"/>
      <c r="R28" s="89">
        <f t="shared" si="1"/>
        <v>60</v>
      </c>
    </row>
    <row r="29" spans="2:702" ht="15.75" customHeight="1">
      <c r="B29" s="66" t="s">
        <v>233</v>
      </c>
      <c r="C29" s="64"/>
      <c r="D29" s="103"/>
      <c r="E29" s="103"/>
      <c r="F29" s="104"/>
      <c r="G29" s="103"/>
      <c r="H29" s="100"/>
      <c r="I29" s="105"/>
      <c r="J29" s="103"/>
      <c r="K29" s="103"/>
      <c r="L29" s="103"/>
      <c r="M29" s="103"/>
      <c r="N29" s="103"/>
      <c r="O29" s="106"/>
      <c r="P29" s="101"/>
      <c r="Q29" s="105"/>
      <c r="R29" s="97"/>
      <c r="S29" s="61"/>
    </row>
    <row r="30" spans="2:702" ht="15.75" customHeight="1">
      <c r="B30" s="63"/>
      <c r="C30" s="64" t="s">
        <v>41</v>
      </c>
      <c r="D30" s="98">
        <v>655</v>
      </c>
      <c r="E30" s="98">
        <v>759</v>
      </c>
      <c r="F30" s="98">
        <v>145</v>
      </c>
      <c r="G30" s="98">
        <v>506</v>
      </c>
      <c r="H30" s="86">
        <f>SUM(D30:G30)</f>
        <v>2065</v>
      </c>
      <c r="I30" s="102"/>
      <c r="J30" s="98">
        <v>328</v>
      </c>
      <c r="K30" s="98">
        <v>599</v>
      </c>
      <c r="L30" s="98">
        <v>3163</v>
      </c>
      <c r="M30" s="98">
        <v>343</v>
      </c>
      <c r="N30" s="98">
        <v>529</v>
      </c>
      <c r="O30" s="98">
        <v>30</v>
      </c>
      <c r="P30" s="88">
        <f t="shared" si="0"/>
        <v>4992</v>
      </c>
      <c r="Q30" s="102"/>
      <c r="R30" s="89">
        <f t="shared" si="1"/>
        <v>7057</v>
      </c>
    </row>
    <row r="31" spans="2:702" ht="15.75" customHeight="1">
      <c r="B31" s="63"/>
      <c r="C31" s="64" t="s">
        <v>27</v>
      </c>
      <c r="D31" s="98">
        <v>719</v>
      </c>
      <c r="E31" s="98">
        <v>136</v>
      </c>
      <c r="F31" s="98">
        <v>188</v>
      </c>
      <c r="G31" s="98">
        <v>174</v>
      </c>
      <c r="H31" s="86">
        <f>SUM(D31:G31)</f>
        <v>1217</v>
      </c>
      <c r="I31" s="102"/>
      <c r="J31" s="98">
        <v>371</v>
      </c>
      <c r="K31" s="98">
        <v>311</v>
      </c>
      <c r="L31" s="90">
        <v>0</v>
      </c>
      <c r="M31" s="98">
        <v>236</v>
      </c>
      <c r="N31" s="98">
        <v>628</v>
      </c>
      <c r="O31" s="98">
        <v>56</v>
      </c>
      <c r="P31" s="88">
        <f t="shared" si="0"/>
        <v>1602</v>
      </c>
      <c r="Q31" s="102"/>
      <c r="R31" s="89">
        <f t="shared" si="1"/>
        <v>2819</v>
      </c>
    </row>
    <row r="32" spans="2:702" ht="15.75" customHeight="1">
      <c r="B32" s="63"/>
      <c r="C32" s="64" t="s">
        <v>28</v>
      </c>
      <c r="D32" s="98">
        <v>30</v>
      </c>
      <c r="E32" s="98">
        <v>2</v>
      </c>
      <c r="F32" s="98">
        <v>0</v>
      </c>
      <c r="G32" s="98">
        <v>2</v>
      </c>
      <c r="H32" s="86">
        <f>SUM(D32:G32)</f>
        <v>34</v>
      </c>
      <c r="I32" s="102"/>
      <c r="J32" s="98">
        <v>11</v>
      </c>
      <c r="K32" s="98">
        <v>0</v>
      </c>
      <c r="L32" s="98">
        <v>0</v>
      </c>
      <c r="M32" s="98">
        <v>0</v>
      </c>
      <c r="N32" s="98">
        <v>2</v>
      </c>
      <c r="O32" s="98">
        <v>2</v>
      </c>
      <c r="P32" s="88">
        <f t="shared" si="0"/>
        <v>15</v>
      </c>
      <c r="Q32" s="102"/>
      <c r="R32" s="89">
        <f t="shared" si="1"/>
        <v>49</v>
      </c>
    </row>
    <row r="33" spans="2:19" ht="15.75" customHeight="1">
      <c r="B33" s="66" t="s">
        <v>234</v>
      </c>
      <c r="C33" s="64"/>
      <c r="D33" s="103"/>
      <c r="E33" s="103"/>
      <c r="F33" s="104"/>
      <c r="G33" s="103"/>
      <c r="H33" s="100"/>
      <c r="I33" s="105"/>
      <c r="J33" s="103"/>
      <c r="K33" s="103"/>
      <c r="L33" s="103"/>
      <c r="M33" s="103"/>
      <c r="N33" s="103"/>
      <c r="O33" s="104"/>
      <c r="P33" s="95"/>
      <c r="Q33" s="105"/>
      <c r="R33" s="97"/>
      <c r="S33" s="61"/>
    </row>
    <row r="34" spans="2:19" ht="15.75" customHeight="1">
      <c r="B34" s="63"/>
      <c r="C34" s="64" t="s">
        <v>41</v>
      </c>
      <c r="D34" s="98">
        <v>605</v>
      </c>
      <c r="E34" s="98">
        <v>698</v>
      </c>
      <c r="F34" s="98">
        <v>134</v>
      </c>
      <c r="G34" s="98">
        <v>513</v>
      </c>
      <c r="H34" s="86">
        <f>SUM(D34:G34)</f>
        <v>1950</v>
      </c>
      <c r="I34" s="102"/>
      <c r="J34" s="98">
        <v>346</v>
      </c>
      <c r="K34" s="98">
        <v>640</v>
      </c>
      <c r="L34" s="98">
        <v>3550</v>
      </c>
      <c r="M34" s="98">
        <v>407</v>
      </c>
      <c r="N34" s="98">
        <v>525</v>
      </c>
      <c r="O34" s="98">
        <v>51</v>
      </c>
      <c r="P34" s="88">
        <f t="shared" si="0"/>
        <v>5519</v>
      </c>
      <c r="Q34" s="102"/>
      <c r="R34" s="89">
        <f t="shared" si="1"/>
        <v>7469</v>
      </c>
    </row>
    <row r="35" spans="2:19" ht="15.75" customHeight="1">
      <c r="B35" s="63"/>
      <c r="C35" s="64" t="s">
        <v>27</v>
      </c>
      <c r="D35" s="98">
        <v>737</v>
      </c>
      <c r="E35" s="98">
        <v>197</v>
      </c>
      <c r="F35" s="98">
        <v>225</v>
      </c>
      <c r="G35" s="98">
        <v>160</v>
      </c>
      <c r="H35" s="86">
        <f>SUM(D35:G35)</f>
        <v>1319</v>
      </c>
      <c r="I35" s="102"/>
      <c r="J35" s="98">
        <v>350</v>
      </c>
      <c r="K35" s="98">
        <v>330</v>
      </c>
      <c r="L35" s="90">
        <v>0</v>
      </c>
      <c r="M35" s="98">
        <v>240</v>
      </c>
      <c r="N35" s="98">
        <v>610</v>
      </c>
      <c r="O35" s="98">
        <v>59</v>
      </c>
      <c r="P35" s="88">
        <f t="shared" si="0"/>
        <v>1589</v>
      </c>
      <c r="Q35" s="102"/>
      <c r="R35" s="89">
        <f t="shared" si="1"/>
        <v>2908</v>
      </c>
    </row>
    <row r="36" spans="2:19" ht="15.75" customHeight="1">
      <c r="B36" s="63"/>
      <c r="C36" s="64" t="s">
        <v>28</v>
      </c>
      <c r="D36" s="98">
        <v>33</v>
      </c>
      <c r="E36" s="98">
        <v>0</v>
      </c>
      <c r="F36" s="98">
        <v>0</v>
      </c>
      <c r="G36" s="98">
        <v>0</v>
      </c>
      <c r="H36" s="86">
        <f>SUM(D36:G36)</f>
        <v>33</v>
      </c>
      <c r="I36" s="102"/>
      <c r="J36" s="98">
        <v>11</v>
      </c>
      <c r="K36" s="98">
        <v>1</v>
      </c>
      <c r="L36" s="98">
        <v>0</v>
      </c>
      <c r="M36" s="98">
        <v>0</v>
      </c>
      <c r="N36" s="98">
        <v>3</v>
      </c>
      <c r="O36" s="98">
        <v>3</v>
      </c>
      <c r="P36" s="88">
        <f t="shared" si="0"/>
        <v>18</v>
      </c>
      <c r="Q36" s="102"/>
      <c r="R36" s="89">
        <f t="shared" si="1"/>
        <v>51</v>
      </c>
    </row>
    <row r="37" spans="2:19" ht="15.75" customHeight="1">
      <c r="B37" s="66" t="s">
        <v>235</v>
      </c>
      <c r="C37" s="64"/>
      <c r="D37" s="103"/>
      <c r="E37" s="103"/>
      <c r="F37" s="104"/>
      <c r="G37" s="103"/>
      <c r="H37" s="100"/>
      <c r="I37" s="105"/>
      <c r="J37" s="103"/>
      <c r="K37" s="103"/>
      <c r="L37" s="103"/>
      <c r="M37" s="103"/>
      <c r="N37" s="103"/>
      <c r="O37" s="104"/>
      <c r="P37" s="95"/>
      <c r="Q37" s="105"/>
      <c r="R37" s="99"/>
      <c r="S37" s="61"/>
    </row>
    <row r="38" spans="2:19" ht="15.75" customHeight="1">
      <c r="B38" s="63"/>
      <c r="C38" s="64" t="s">
        <v>41</v>
      </c>
      <c r="D38" s="98">
        <v>676</v>
      </c>
      <c r="E38" s="98">
        <v>837</v>
      </c>
      <c r="F38" s="98">
        <v>165</v>
      </c>
      <c r="G38" s="98">
        <v>616</v>
      </c>
      <c r="H38" s="86">
        <f>SUM(D38:G38)</f>
        <v>2294</v>
      </c>
      <c r="I38" s="102"/>
      <c r="J38" s="98">
        <v>397</v>
      </c>
      <c r="K38" s="98">
        <v>696</v>
      </c>
      <c r="L38" s="98">
        <v>4256</v>
      </c>
      <c r="M38" s="98">
        <v>481</v>
      </c>
      <c r="N38" s="98">
        <v>655</v>
      </c>
      <c r="O38" s="98">
        <v>17</v>
      </c>
      <c r="P38" s="88">
        <f t="shared" si="0"/>
        <v>6502</v>
      </c>
      <c r="Q38" s="102"/>
      <c r="R38" s="89">
        <f t="shared" si="1"/>
        <v>8796</v>
      </c>
    </row>
    <row r="39" spans="2:19" ht="15.75" customHeight="1">
      <c r="B39" s="63"/>
      <c r="C39" s="64" t="s">
        <v>27</v>
      </c>
      <c r="D39" s="98">
        <v>847</v>
      </c>
      <c r="E39" s="98">
        <v>261</v>
      </c>
      <c r="F39" s="98">
        <v>276</v>
      </c>
      <c r="G39" s="98">
        <v>221</v>
      </c>
      <c r="H39" s="86">
        <f>SUM(D39:G39)</f>
        <v>1605</v>
      </c>
      <c r="I39" s="102"/>
      <c r="J39" s="98">
        <v>358</v>
      </c>
      <c r="K39" s="98">
        <v>329</v>
      </c>
      <c r="L39" s="90">
        <v>0</v>
      </c>
      <c r="M39" s="98">
        <v>272</v>
      </c>
      <c r="N39" s="98">
        <v>650</v>
      </c>
      <c r="O39" s="98">
        <v>67</v>
      </c>
      <c r="P39" s="88">
        <f t="shared" si="0"/>
        <v>1676</v>
      </c>
      <c r="Q39" s="102"/>
      <c r="R39" s="89">
        <f t="shared" si="1"/>
        <v>3281</v>
      </c>
    </row>
    <row r="40" spans="2:19" ht="15.75" customHeight="1">
      <c r="B40" s="63"/>
      <c r="C40" s="64" t="s">
        <v>28</v>
      </c>
      <c r="D40" s="98">
        <v>26</v>
      </c>
      <c r="E40" s="98">
        <v>2</v>
      </c>
      <c r="F40" s="98">
        <v>1</v>
      </c>
      <c r="G40" s="98">
        <v>5</v>
      </c>
      <c r="H40" s="86">
        <f>SUM(D40:G40)</f>
        <v>34</v>
      </c>
      <c r="I40" s="102"/>
      <c r="J40" s="98">
        <v>12</v>
      </c>
      <c r="K40" s="98">
        <v>0</v>
      </c>
      <c r="L40" s="98">
        <v>2</v>
      </c>
      <c r="M40" s="98">
        <v>0</v>
      </c>
      <c r="N40" s="98">
        <v>5</v>
      </c>
      <c r="O40" s="98">
        <v>2</v>
      </c>
      <c r="P40" s="88">
        <f t="shared" si="0"/>
        <v>21</v>
      </c>
      <c r="Q40" s="102"/>
      <c r="R40" s="89">
        <f t="shared" si="1"/>
        <v>55</v>
      </c>
    </row>
    <row r="41" spans="2:19" ht="15.75" customHeight="1">
      <c r="B41" s="66" t="s">
        <v>236</v>
      </c>
      <c r="C41" s="64"/>
      <c r="D41" s="103"/>
      <c r="E41" s="103"/>
      <c r="F41" s="104"/>
      <c r="G41" s="103"/>
      <c r="H41" s="100"/>
      <c r="I41" s="105"/>
      <c r="J41" s="103"/>
      <c r="K41" s="103"/>
      <c r="L41" s="103"/>
      <c r="M41" s="103"/>
      <c r="N41" s="103"/>
      <c r="O41" s="104"/>
      <c r="P41" s="95"/>
      <c r="Q41" s="102"/>
      <c r="R41" s="97"/>
    </row>
    <row r="42" spans="2:19" ht="15.75" customHeight="1">
      <c r="B42" s="63"/>
      <c r="C42" s="64" t="s">
        <v>41</v>
      </c>
      <c r="D42" s="98"/>
      <c r="E42" s="98"/>
      <c r="F42" s="98"/>
      <c r="G42" s="98"/>
      <c r="H42" s="86">
        <f>SUM(D42:G42)</f>
        <v>0</v>
      </c>
      <c r="I42" s="102"/>
      <c r="J42" s="98"/>
      <c r="K42" s="98"/>
      <c r="L42" s="98"/>
      <c r="M42" s="98"/>
      <c r="N42" s="98"/>
      <c r="O42" s="98"/>
      <c r="P42" s="88">
        <f t="shared" si="0"/>
        <v>0</v>
      </c>
      <c r="Q42" s="102"/>
      <c r="R42" s="89">
        <f t="shared" si="1"/>
        <v>0</v>
      </c>
    </row>
    <row r="43" spans="2:19" ht="15.75" customHeight="1">
      <c r="B43" s="63"/>
      <c r="C43" s="64" t="s">
        <v>27</v>
      </c>
      <c r="D43" s="98"/>
      <c r="E43" s="98"/>
      <c r="F43" s="98"/>
      <c r="G43" s="98"/>
      <c r="H43" s="86">
        <f>SUM(D43:G43)</f>
        <v>0</v>
      </c>
      <c r="I43" s="102"/>
      <c r="J43" s="98"/>
      <c r="K43" s="98"/>
      <c r="L43" s="90">
        <v>0</v>
      </c>
      <c r="M43" s="98"/>
      <c r="N43" s="98"/>
      <c r="O43" s="98"/>
      <c r="P43" s="88">
        <f t="shared" si="0"/>
        <v>0</v>
      </c>
      <c r="Q43" s="102"/>
      <c r="R43" s="89">
        <f t="shared" si="1"/>
        <v>0</v>
      </c>
    </row>
    <row r="44" spans="2:19" ht="15.75" customHeight="1">
      <c r="B44" s="63"/>
      <c r="C44" s="64" t="s">
        <v>28</v>
      </c>
      <c r="D44" s="98"/>
      <c r="E44" s="98"/>
      <c r="F44" s="98"/>
      <c r="G44" s="98"/>
      <c r="H44" s="86">
        <f>SUM(D44:G44)</f>
        <v>0</v>
      </c>
      <c r="I44" s="102"/>
      <c r="J44" s="98"/>
      <c r="K44" s="98"/>
      <c r="L44" s="98"/>
      <c r="M44" s="98"/>
      <c r="N44" s="98"/>
      <c r="O44" s="98"/>
      <c r="P44" s="88">
        <f t="shared" si="0"/>
        <v>0</v>
      </c>
      <c r="Q44" s="102"/>
      <c r="R44" s="89">
        <f t="shared" si="1"/>
        <v>0</v>
      </c>
    </row>
    <row r="45" spans="2:19" ht="15.75" customHeight="1">
      <c r="B45" s="66" t="s">
        <v>237</v>
      </c>
      <c r="C45" s="64"/>
      <c r="D45" s="103"/>
      <c r="E45" s="103"/>
      <c r="F45" s="104"/>
      <c r="G45" s="103"/>
      <c r="H45" s="100"/>
      <c r="I45" s="105"/>
      <c r="J45" s="103"/>
      <c r="K45" s="103"/>
      <c r="L45" s="103"/>
      <c r="M45" s="103"/>
      <c r="N45" s="103"/>
      <c r="O45" s="104"/>
      <c r="P45" s="95"/>
      <c r="Q45" s="105"/>
      <c r="R45" s="99"/>
      <c r="S45" s="61"/>
    </row>
    <row r="46" spans="2:19" ht="15.75" customHeight="1">
      <c r="B46" s="63"/>
      <c r="C46" s="64" t="s">
        <v>41</v>
      </c>
      <c r="D46" s="98"/>
      <c r="E46" s="98"/>
      <c r="F46" s="98"/>
      <c r="G46" s="98"/>
      <c r="H46" s="86">
        <f>SUM(D46:G46)</f>
        <v>0</v>
      </c>
      <c r="I46" s="102"/>
      <c r="J46" s="98"/>
      <c r="K46" s="98"/>
      <c r="L46" s="98"/>
      <c r="M46" s="98"/>
      <c r="N46" s="98"/>
      <c r="O46" s="98"/>
      <c r="P46" s="88">
        <f t="shared" si="0"/>
        <v>0</v>
      </c>
      <c r="Q46" s="102"/>
      <c r="R46" s="89">
        <f t="shared" si="1"/>
        <v>0</v>
      </c>
    </row>
    <row r="47" spans="2:19" ht="15.75" customHeight="1">
      <c r="B47" s="63"/>
      <c r="C47" s="64" t="s">
        <v>27</v>
      </c>
      <c r="D47" s="98"/>
      <c r="E47" s="98"/>
      <c r="F47" s="98"/>
      <c r="G47" s="98"/>
      <c r="H47" s="86">
        <f>SUM(D47:G47)</f>
        <v>0</v>
      </c>
      <c r="I47" s="102"/>
      <c r="J47" s="98"/>
      <c r="K47" s="98"/>
      <c r="L47" s="90">
        <v>0</v>
      </c>
      <c r="M47" s="98"/>
      <c r="N47" s="98"/>
      <c r="O47" s="98"/>
      <c r="P47" s="88">
        <f t="shared" si="0"/>
        <v>0</v>
      </c>
      <c r="Q47" s="102"/>
      <c r="R47" s="89">
        <f t="shared" si="1"/>
        <v>0</v>
      </c>
    </row>
    <row r="48" spans="2:19" ht="15.75" customHeight="1">
      <c r="B48" s="63"/>
      <c r="C48" s="64" t="s">
        <v>28</v>
      </c>
      <c r="D48" s="98"/>
      <c r="E48" s="98"/>
      <c r="F48" s="98"/>
      <c r="G48" s="98"/>
      <c r="H48" s="86">
        <f>SUM(D48:G48)</f>
        <v>0</v>
      </c>
      <c r="I48" s="102"/>
      <c r="J48" s="98"/>
      <c r="K48" s="98"/>
      <c r="L48" s="98"/>
      <c r="M48" s="98"/>
      <c r="N48" s="98"/>
      <c r="O48" s="98"/>
      <c r="P48" s="88">
        <f t="shared" si="0"/>
        <v>0</v>
      </c>
      <c r="Q48" s="102"/>
      <c r="R48" s="89">
        <f t="shared" si="1"/>
        <v>0</v>
      </c>
    </row>
    <row r="49" spans="1:19" ht="15.75" customHeight="1">
      <c r="A49" s="73"/>
      <c r="B49" s="66" t="s">
        <v>238</v>
      </c>
      <c r="C49" s="64"/>
      <c r="D49" s="103"/>
      <c r="E49" s="103"/>
      <c r="F49" s="104"/>
      <c r="G49" s="103"/>
      <c r="H49" s="100"/>
      <c r="I49" s="105"/>
      <c r="J49" s="103"/>
      <c r="K49" s="103"/>
      <c r="L49" s="103"/>
      <c r="M49" s="103"/>
      <c r="N49" s="103"/>
      <c r="O49" s="104"/>
      <c r="P49" s="95"/>
      <c r="Q49" s="105"/>
      <c r="R49" s="97"/>
      <c r="S49" s="61"/>
    </row>
    <row r="50" spans="1:19" ht="15.75" customHeight="1">
      <c r="B50" s="63"/>
      <c r="C50" s="64" t="s">
        <v>41</v>
      </c>
      <c r="D50" s="98"/>
      <c r="E50" s="98"/>
      <c r="F50" s="98"/>
      <c r="G50" s="98"/>
      <c r="H50" s="86">
        <f>SUM(D50:G50)</f>
        <v>0</v>
      </c>
      <c r="I50" s="102"/>
      <c r="J50" s="98"/>
      <c r="K50" s="98"/>
      <c r="L50" s="98"/>
      <c r="M50" s="98"/>
      <c r="N50" s="98"/>
      <c r="O50" s="98"/>
      <c r="P50" s="88">
        <f t="shared" si="0"/>
        <v>0</v>
      </c>
      <c r="Q50" s="102"/>
      <c r="R50" s="89">
        <f t="shared" si="1"/>
        <v>0</v>
      </c>
    </row>
    <row r="51" spans="1:19" ht="15.75" customHeight="1">
      <c r="B51" s="63"/>
      <c r="C51" s="64" t="s">
        <v>27</v>
      </c>
      <c r="D51" s="98"/>
      <c r="E51" s="98"/>
      <c r="F51" s="98"/>
      <c r="G51" s="98"/>
      <c r="H51" s="86">
        <f>SUM(D51:G51)</f>
        <v>0</v>
      </c>
      <c r="I51" s="102"/>
      <c r="J51" s="98"/>
      <c r="K51" s="98"/>
      <c r="L51" s="90">
        <v>0</v>
      </c>
      <c r="M51" s="98"/>
      <c r="N51" s="98"/>
      <c r="O51" s="98"/>
      <c r="P51" s="88">
        <f t="shared" si="0"/>
        <v>0</v>
      </c>
      <c r="Q51" s="102"/>
      <c r="R51" s="89">
        <f t="shared" si="1"/>
        <v>0</v>
      </c>
    </row>
    <row r="52" spans="1:19" ht="15.75" customHeight="1">
      <c r="B52" s="63"/>
      <c r="C52" s="64" t="s">
        <v>28</v>
      </c>
      <c r="D52" s="98"/>
      <c r="E52" s="98"/>
      <c r="F52" s="98"/>
      <c r="G52" s="98"/>
      <c r="H52" s="86">
        <f>SUM(D52:G52)</f>
        <v>0</v>
      </c>
      <c r="I52" s="102"/>
      <c r="J52" s="98"/>
      <c r="K52" s="98"/>
      <c r="L52" s="98"/>
      <c r="M52" s="98"/>
      <c r="N52" s="98"/>
      <c r="O52" s="98"/>
      <c r="P52" s="88">
        <f t="shared" si="0"/>
        <v>0</v>
      </c>
      <c r="Q52" s="102"/>
      <c r="R52" s="89">
        <f t="shared" si="1"/>
        <v>0</v>
      </c>
    </row>
    <row r="53" spans="1:19" ht="15.75" customHeight="1">
      <c r="A53" s="65"/>
      <c r="B53" s="66" t="s">
        <v>239</v>
      </c>
      <c r="C53" s="64"/>
      <c r="D53" s="93"/>
      <c r="E53" s="93"/>
      <c r="F53" s="94"/>
      <c r="G53" s="93"/>
      <c r="H53" s="93"/>
      <c r="I53" s="87"/>
      <c r="J53" s="93"/>
      <c r="K53" s="93"/>
      <c r="L53" s="93"/>
      <c r="M53" s="93"/>
      <c r="N53" s="93"/>
      <c r="O53" s="94"/>
      <c r="P53" s="95"/>
      <c r="Q53" s="96"/>
      <c r="R53" s="97"/>
      <c r="S53" s="61"/>
    </row>
    <row r="54" spans="1:19" ht="15.75" customHeight="1">
      <c r="B54" s="63"/>
      <c r="C54" s="64" t="s">
        <v>41</v>
      </c>
      <c r="D54" s="98"/>
      <c r="E54" s="98"/>
      <c r="F54" s="98"/>
      <c r="G54" s="98"/>
      <c r="H54" s="86">
        <f>SUM(D54:G54)</f>
        <v>0</v>
      </c>
      <c r="I54" s="87"/>
      <c r="J54" s="98"/>
      <c r="K54" s="98"/>
      <c r="L54" s="98"/>
      <c r="M54" s="98"/>
      <c r="N54" s="98"/>
      <c r="O54" s="98"/>
      <c r="P54" s="88">
        <f>SUM(J54:O54)</f>
        <v>0</v>
      </c>
      <c r="Q54" s="87"/>
      <c r="R54" s="89">
        <f>H54+P54</f>
        <v>0</v>
      </c>
    </row>
    <row r="55" spans="1:19" ht="15.75" customHeight="1">
      <c r="B55" s="63"/>
      <c r="C55" s="64" t="s">
        <v>27</v>
      </c>
      <c r="D55" s="98"/>
      <c r="E55" s="98"/>
      <c r="F55" s="98"/>
      <c r="G55" s="98"/>
      <c r="H55" s="86">
        <f>SUM(D55:G55)</f>
        <v>0</v>
      </c>
      <c r="I55" s="87"/>
      <c r="J55" s="98"/>
      <c r="K55" s="98"/>
      <c r="L55" s="90">
        <v>0</v>
      </c>
      <c r="M55" s="98"/>
      <c r="N55" s="98"/>
      <c r="O55" s="98"/>
      <c r="P55" s="88">
        <f>SUM(J55:O55)</f>
        <v>0</v>
      </c>
      <c r="Q55" s="87"/>
      <c r="R55" s="89">
        <f>H55+P55</f>
        <v>0</v>
      </c>
    </row>
    <row r="56" spans="1:19" ht="15.75" customHeight="1">
      <c r="B56" s="63"/>
      <c r="C56" s="64" t="s">
        <v>28</v>
      </c>
      <c r="D56" s="98"/>
      <c r="E56" s="98"/>
      <c r="F56" s="98"/>
      <c r="G56" s="98"/>
      <c r="H56" s="90">
        <f>SUM(D56:G56)</f>
        <v>0</v>
      </c>
      <c r="I56" s="87"/>
      <c r="J56" s="98"/>
      <c r="K56" s="98"/>
      <c r="L56" s="98"/>
      <c r="M56" s="98"/>
      <c r="N56" s="98"/>
      <c r="O56" s="98"/>
      <c r="P56" s="88">
        <f>SUM(J56:O56)</f>
        <v>0</v>
      </c>
      <c r="Q56" s="87"/>
      <c r="R56" s="89">
        <f>H56+P56</f>
        <v>0</v>
      </c>
    </row>
    <row r="57" spans="1:19" ht="15.75" customHeight="1">
      <c r="B57" s="66" t="s">
        <v>240</v>
      </c>
      <c r="C57" s="64"/>
      <c r="D57" s="93"/>
      <c r="E57" s="93"/>
      <c r="F57" s="94"/>
      <c r="G57" s="93"/>
      <c r="H57" s="93"/>
      <c r="I57" s="87"/>
      <c r="J57" s="93"/>
      <c r="K57" s="93"/>
      <c r="L57" s="93"/>
      <c r="M57" s="93"/>
      <c r="N57" s="93"/>
      <c r="O57" s="94"/>
      <c r="P57" s="95"/>
      <c r="Q57" s="96"/>
      <c r="R57" s="99"/>
      <c r="S57" s="61"/>
    </row>
    <row r="58" spans="1:19" ht="15.75" customHeight="1">
      <c r="B58" s="63"/>
      <c r="C58" s="64" t="s">
        <v>41</v>
      </c>
      <c r="D58" s="98"/>
      <c r="E58" s="98"/>
      <c r="F58" s="98"/>
      <c r="G58" s="98"/>
      <c r="H58" s="86">
        <f>SUM(D58:G58)</f>
        <v>0</v>
      </c>
      <c r="I58" s="87"/>
      <c r="J58" s="98"/>
      <c r="K58" s="98"/>
      <c r="L58" s="98"/>
      <c r="M58" s="98"/>
      <c r="N58" s="98"/>
      <c r="O58" s="98"/>
      <c r="P58" s="88">
        <f>SUM(J58:O58)</f>
        <v>0</v>
      </c>
      <c r="Q58" s="87"/>
      <c r="R58" s="89">
        <f>H58+P58</f>
        <v>0</v>
      </c>
    </row>
    <row r="59" spans="1:19" ht="15.75" customHeight="1">
      <c r="B59" s="63"/>
      <c r="C59" s="64" t="s">
        <v>27</v>
      </c>
      <c r="D59" s="98"/>
      <c r="E59" s="98"/>
      <c r="F59" s="98"/>
      <c r="G59" s="98"/>
      <c r="H59" s="86">
        <f>SUM(D59:G59)</f>
        <v>0</v>
      </c>
      <c r="I59" s="87"/>
      <c r="J59" s="227"/>
      <c r="K59" s="98"/>
      <c r="L59" s="90">
        <v>0</v>
      </c>
      <c r="M59" s="98"/>
      <c r="N59" s="98"/>
      <c r="O59" s="98"/>
      <c r="P59" s="88">
        <f>SUM(J59:O59)</f>
        <v>0</v>
      </c>
      <c r="Q59" s="87"/>
      <c r="R59" s="89">
        <f>H59+P59</f>
        <v>0</v>
      </c>
    </row>
    <row r="60" spans="1:19" ht="15.75" customHeight="1">
      <c r="B60" s="63"/>
      <c r="C60" s="64" t="s">
        <v>28</v>
      </c>
      <c r="D60" s="98"/>
      <c r="E60" s="98"/>
      <c r="F60" s="98"/>
      <c r="G60" s="98"/>
      <c r="H60" s="86">
        <f>SUM(D60:G60)</f>
        <v>0</v>
      </c>
      <c r="I60" s="87"/>
      <c r="J60" s="98"/>
      <c r="K60" s="98"/>
      <c r="L60" s="98"/>
      <c r="M60" s="98"/>
      <c r="N60" s="98"/>
      <c r="O60" s="98"/>
      <c r="P60" s="88">
        <f>SUM(J60:O60)</f>
        <v>0</v>
      </c>
      <c r="Q60" s="87"/>
      <c r="R60" s="89">
        <f>H60+P60</f>
        <v>0</v>
      </c>
    </row>
    <row r="61" spans="1:19" ht="15.75" customHeight="1">
      <c r="B61" s="66" t="s">
        <v>241</v>
      </c>
      <c r="C61" s="64"/>
      <c r="D61" s="93"/>
      <c r="E61" s="93"/>
      <c r="F61" s="94"/>
      <c r="G61" s="93"/>
      <c r="H61" s="100"/>
      <c r="I61" s="96"/>
      <c r="J61" s="93"/>
      <c r="K61" s="93"/>
      <c r="L61" s="93"/>
      <c r="M61" s="93"/>
      <c r="N61" s="93"/>
      <c r="O61" s="94"/>
      <c r="P61" s="95"/>
      <c r="Q61" s="96"/>
      <c r="R61" s="97"/>
      <c r="S61" s="61"/>
    </row>
    <row r="62" spans="1:19" ht="15.75" customHeight="1">
      <c r="B62" s="63"/>
      <c r="C62" s="64" t="s">
        <v>41</v>
      </c>
      <c r="D62" s="98"/>
      <c r="E62" s="98"/>
      <c r="F62" s="98"/>
      <c r="G62" s="98"/>
      <c r="H62" s="86">
        <f>SUM(D62:G62)</f>
        <v>0</v>
      </c>
      <c r="I62" s="87"/>
      <c r="J62" s="98"/>
      <c r="K62" s="98"/>
      <c r="L62" s="98"/>
      <c r="M62" s="98"/>
      <c r="N62" s="98"/>
      <c r="O62" s="98"/>
      <c r="P62" s="88">
        <f>SUM(J62:O62)</f>
        <v>0</v>
      </c>
      <c r="Q62" s="87"/>
      <c r="R62" s="89">
        <f>H62+P62</f>
        <v>0</v>
      </c>
    </row>
    <row r="63" spans="1:19" ht="15.75" customHeight="1">
      <c r="B63" s="63"/>
      <c r="C63" s="64" t="s">
        <v>27</v>
      </c>
      <c r="D63" s="98"/>
      <c r="E63" s="98"/>
      <c r="F63" s="98"/>
      <c r="G63" s="98"/>
      <c r="H63" s="86">
        <f>SUM(D63:G63)</f>
        <v>0</v>
      </c>
      <c r="I63" s="87"/>
      <c r="J63" s="98"/>
      <c r="K63" s="98"/>
      <c r="L63" s="90">
        <v>0</v>
      </c>
      <c r="M63" s="98"/>
      <c r="N63" s="98"/>
      <c r="O63" s="98"/>
      <c r="P63" s="88">
        <f>SUM(J63:O63)</f>
        <v>0</v>
      </c>
      <c r="Q63" s="87"/>
      <c r="R63" s="89">
        <f>H63+P63</f>
        <v>0</v>
      </c>
    </row>
    <row r="64" spans="1:19" ht="15.75" customHeight="1">
      <c r="B64" s="63"/>
      <c r="C64" s="64" t="s">
        <v>28</v>
      </c>
      <c r="D64" s="98"/>
      <c r="E64" s="98"/>
      <c r="F64" s="98"/>
      <c r="G64" s="98"/>
      <c r="H64" s="86">
        <f>SUM(D64:G64)</f>
        <v>0</v>
      </c>
      <c r="I64" s="87"/>
      <c r="J64" s="98"/>
      <c r="K64" s="98"/>
      <c r="L64" s="98"/>
      <c r="M64" s="98"/>
      <c r="N64" s="98"/>
      <c r="O64" s="98"/>
      <c r="P64" s="88">
        <f>SUM(J64:O64)</f>
        <v>0</v>
      </c>
      <c r="Q64" s="87"/>
      <c r="R64" s="89">
        <f>H64+P64</f>
        <v>0</v>
      </c>
    </row>
    <row r="65" spans="2:24" ht="15.75" customHeight="1">
      <c r="B65" s="57" t="s">
        <v>3</v>
      </c>
      <c r="C65" s="64"/>
      <c r="D65" s="225"/>
      <c r="E65" s="225"/>
      <c r="F65" s="226"/>
      <c r="G65" s="225"/>
      <c r="H65" s="100"/>
      <c r="I65" s="105"/>
      <c r="J65" s="103"/>
      <c r="K65" s="103"/>
      <c r="L65" s="103"/>
      <c r="M65" s="103"/>
      <c r="N65" s="103"/>
      <c r="O65" s="104"/>
      <c r="P65" s="95"/>
      <c r="Q65" s="105"/>
      <c r="R65" s="97"/>
      <c r="S65" s="61"/>
    </row>
    <row r="66" spans="2:24" ht="15.75" customHeight="1">
      <c r="C66" s="64" t="s">
        <v>41</v>
      </c>
      <c r="D66" s="92">
        <f t="shared" ref="D66:G68" si="2">SUM(D54+D58+D62+D18+D22+D26+D30+D34+D38+D42+D46+D50)</f>
        <v>3789</v>
      </c>
      <c r="E66" s="92">
        <f t="shared" si="2"/>
        <v>4646</v>
      </c>
      <c r="F66" s="92">
        <f t="shared" si="2"/>
        <v>847</v>
      </c>
      <c r="G66" s="92">
        <f t="shared" si="2"/>
        <v>3118</v>
      </c>
      <c r="H66" s="107">
        <f>SUM(D66:G66)</f>
        <v>12400</v>
      </c>
      <c r="I66" s="108"/>
      <c r="J66" s="92">
        <f t="shared" ref="J66:O68" si="3">SUM(J54+J58+J62+J18+J22+J26+J30+J34+J38+J42+J46+J50)</f>
        <v>2104</v>
      </c>
      <c r="K66" s="92">
        <f t="shared" si="3"/>
        <v>3912</v>
      </c>
      <c r="L66" s="92">
        <f t="shared" si="3"/>
        <v>20808</v>
      </c>
      <c r="M66" s="92">
        <f t="shared" si="3"/>
        <v>2430</v>
      </c>
      <c r="N66" s="92">
        <f t="shared" si="3"/>
        <v>3321</v>
      </c>
      <c r="O66" s="92">
        <f t="shared" si="3"/>
        <v>174</v>
      </c>
      <c r="P66" s="88">
        <f t="shared" si="0"/>
        <v>32749</v>
      </c>
      <c r="Q66" s="102"/>
      <c r="R66" s="89">
        <f t="shared" si="1"/>
        <v>45149</v>
      </c>
    </row>
    <row r="67" spans="2:24" ht="15.75" customHeight="1">
      <c r="C67" s="64" t="s">
        <v>27</v>
      </c>
      <c r="D67" s="92">
        <f t="shared" si="2"/>
        <v>4167</v>
      </c>
      <c r="E67" s="92">
        <f t="shared" si="2"/>
        <v>1032</v>
      </c>
      <c r="F67" s="92">
        <f t="shared" si="2"/>
        <v>1330</v>
      </c>
      <c r="G67" s="92">
        <f t="shared" si="2"/>
        <v>1123</v>
      </c>
      <c r="H67" s="107">
        <f>SUM(D67:G67)</f>
        <v>7652</v>
      </c>
      <c r="I67" s="108"/>
      <c r="J67" s="92">
        <f t="shared" si="3"/>
        <v>2178</v>
      </c>
      <c r="K67" s="92">
        <f t="shared" si="3"/>
        <v>2002</v>
      </c>
      <c r="L67" s="92">
        <f t="shared" si="3"/>
        <v>0</v>
      </c>
      <c r="M67" s="92">
        <f t="shared" si="3"/>
        <v>1384</v>
      </c>
      <c r="N67" s="92">
        <f t="shared" si="3"/>
        <v>3629</v>
      </c>
      <c r="O67" s="92">
        <f t="shared" si="3"/>
        <v>363</v>
      </c>
      <c r="P67" s="88">
        <f t="shared" si="0"/>
        <v>9556</v>
      </c>
      <c r="Q67" s="102"/>
      <c r="R67" s="89">
        <f t="shared" si="1"/>
        <v>17208</v>
      </c>
    </row>
    <row r="68" spans="2:24" ht="15.75" customHeight="1">
      <c r="C68" s="64" t="s">
        <v>28</v>
      </c>
      <c r="D68" s="92">
        <f t="shared" si="2"/>
        <v>187</v>
      </c>
      <c r="E68" s="92">
        <f t="shared" si="2"/>
        <v>10</v>
      </c>
      <c r="F68" s="92">
        <f t="shared" si="2"/>
        <v>1</v>
      </c>
      <c r="G68" s="92">
        <f t="shared" si="2"/>
        <v>20</v>
      </c>
      <c r="H68" s="107">
        <f>SUM(D68:G68)</f>
        <v>218</v>
      </c>
      <c r="I68" s="109"/>
      <c r="J68" s="92">
        <f t="shared" si="3"/>
        <v>58</v>
      </c>
      <c r="K68" s="92">
        <f t="shared" si="3"/>
        <v>6</v>
      </c>
      <c r="L68" s="92">
        <f t="shared" si="3"/>
        <v>3</v>
      </c>
      <c r="M68" s="92">
        <f t="shared" si="3"/>
        <v>0</v>
      </c>
      <c r="N68" s="92">
        <f t="shared" si="3"/>
        <v>21</v>
      </c>
      <c r="O68" s="92">
        <f t="shared" si="3"/>
        <v>10</v>
      </c>
      <c r="P68" s="110">
        <f t="shared" si="0"/>
        <v>98</v>
      </c>
      <c r="Q68" s="102"/>
      <c r="R68" s="111">
        <f t="shared" si="1"/>
        <v>316</v>
      </c>
    </row>
    <row r="69" spans="2:24" ht="15.75" customHeight="1">
      <c r="B69" s="57" t="s">
        <v>127</v>
      </c>
      <c r="C69" s="64"/>
      <c r="D69" s="70"/>
      <c r="E69" s="70"/>
      <c r="F69" s="71"/>
      <c r="G69" s="70"/>
      <c r="H69" s="69"/>
      <c r="I69" s="72"/>
      <c r="J69" s="70"/>
      <c r="K69" s="70"/>
      <c r="L69" s="70"/>
      <c r="M69" s="70"/>
      <c r="N69" s="70"/>
      <c r="O69" s="71"/>
      <c r="P69" s="67"/>
      <c r="Q69" s="72"/>
      <c r="R69" s="68"/>
    </row>
    <row r="70" spans="2:24">
      <c r="C70" s="64" t="s">
        <v>41</v>
      </c>
      <c r="D70" s="131">
        <f t="shared" ref="D70:H72" si="4">D66/D14</f>
        <v>0.41184782608695653</v>
      </c>
      <c r="E70" s="131">
        <f t="shared" si="4"/>
        <v>0.46460000000000001</v>
      </c>
      <c r="F70" s="131">
        <f t="shared" si="4"/>
        <v>0.47055555555555556</v>
      </c>
      <c r="G70" s="131">
        <f t="shared" si="4"/>
        <v>0.41573333333333334</v>
      </c>
      <c r="H70" s="132">
        <f t="shared" si="4"/>
        <v>0.43508771929824563</v>
      </c>
      <c r="I70" s="133"/>
      <c r="J70" s="131">
        <f t="shared" ref="J70:P70" si="5">J66/J14</f>
        <v>0.37571428571428572</v>
      </c>
      <c r="K70" s="131">
        <f t="shared" si="5"/>
        <v>0.55885714285714283</v>
      </c>
      <c r="L70" s="131">
        <f t="shared" si="5"/>
        <v>0.37832727272727273</v>
      </c>
      <c r="M70" s="131">
        <f t="shared" si="5"/>
        <v>0.48599999999999999</v>
      </c>
      <c r="N70" s="131">
        <f t="shared" si="5"/>
        <v>0.46124999999999999</v>
      </c>
      <c r="O70" s="131">
        <f t="shared" si="5"/>
        <v>0.49714285714285716</v>
      </c>
      <c r="P70" s="134">
        <f t="shared" si="5"/>
        <v>0.40859638178415469</v>
      </c>
      <c r="Q70" s="135"/>
      <c r="R70" s="136">
        <f>R66/R14</f>
        <v>0.41554532903819602</v>
      </c>
    </row>
    <row r="71" spans="2:24">
      <c r="C71" s="64" t="s">
        <v>27</v>
      </c>
      <c r="D71" s="131">
        <f t="shared" si="4"/>
        <v>0.52087499999999998</v>
      </c>
      <c r="E71" s="131">
        <f t="shared" si="4"/>
        <v>0.49142857142857144</v>
      </c>
      <c r="F71" s="131">
        <f t="shared" si="4"/>
        <v>0.5115384615384615</v>
      </c>
      <c r="G71" s="131">
        <f t="shared" si="4"/>
        <v>0.53476190476190477</v>
      </c>
      <c r="H71" s="132">
        <f t="shared" si="4"/>
        <v>0.51702702702702708</v>
      </c>
      <c r="I71" s="133"/>
      <c r="J71" s="131">
        <f>J67/J15</f>
        <v>0.32507462686567162</v>
      </c>
      <c r="K71" s="131">
        <f>K67/K15</f>
        <v>0.55611111111111111</v>
      </c>
      <c r="L71" s="131">
        <v>0</v>
      </c>
      <c r="M71" s="131">
        <f t="shared" ref="M71:P72" si="6">M67/M15</f>
        <v>0.69199999999999995</v>
      </c>
      <c r="N71" s="131">
        <f t="shared" si="6"/>
        <v>0.41712643678160921</v>
      </c>
      <c r="O71" s="131">
        <f t="shared" si="6"/>
        <v>0.72599999999999998</v>
      </c>
      <c r="P71" s="134">
        <f t="shared" si="6"/>
        <v>0.44446511627906976</v>
      </c>
      <c r="Q71" s="135"/>
      <c r="R71" s="136">
        <f>R67/R15</f>
        <v>0.47404958677685949</v>
      </c>
    </row>
    <row r="72" spans="2:24">
      <c r="C72" s="64" t="s">
        <v>28</v>
      </c>
      <c r="D72" s="131">
        <f t="shared" si="4"/>
        <v>0.374</v>
      </c>
      <c r="E72" s="131">
        <f t="shared" si="4"/>
        <v>0.4</v>
      </c>
      <c r="F72" s="131">
        <f t="shared" si="4"/>
        <v>0.33333333333333331</v>
      </c>
      <c r="G72" s="131">
        <f t="shared" si="4"/>
        <v>0.66666666666666663</v>
      </c>
      <c r="H72" s="132">
        <f t="shared" si="4"/>
        <v>0.39068100358422941</v>
      </c>
      <c r="I72" s="137"/>
      <c r="J72" s="131">
        <f>J68/J16</f>
        <v>0.57999999999999996</v>
      </c>
      <c r="K72" s="131">
        <f>K68/K16</f>
        <v>0.3</v>
      </c>
      <c r="L72" s="131">
        <f>L68/L16</f>
        <v>0.2</v>
      </c>
      <c r="M72" s="131">
        <f t="shared" si="6"/>
        <v>0</v>
      </c>
      <c r="N72" s="131">
        <f t="shared" si="6"/>
        <v>0.6</v>
      </c>
      <c r="O72" s="131">
        <f t="shared" si="6"/>
        <v>0.4</v>
      </c>
      <c r="P72" s="138">
        <f t="shared" si="6"/>
        <v>0.47804878048780486</v>
      </c>
      <c r="Q72" s="135"/>
      <c r="R72" s="139">
        <f>R68/R16</f>
        <v>0.41415465268676277</v>
      </c>
    </row>
    <row r="73" spans="2:24" ht="11.25" customHeight="1">
      <c r="S73" s="27"/>
      <c r="T73" s="27"/>
      <c r="U73" s="27"/>
    </row>
    <row r="74" spans="2:24" ht="11.25" customHeight="1">
      <c r="S74" s="27"/>
      <c r="T74" s="27"/>
      <c r="U74" s="27"/>
    </row>
    <row r="75" spans="2:24" ht="11.25" customHeight="1">
      <c r="S75" s="27"/>
      <c r="T75" s="27"/>
      <c r="U75" s="27"/>
    </row>
    <row r="76" spans="2:24" ht="15.6">
      <c r="S76" s="19"/>
      <c r="T76" s="24"/>
      <c r="U76" s="25"/>
    </row>
    <row r="77" spans="2:24" ht="15.6">
      <c r="V77" s="74" t="s">
        <v>48</v>
      </c>
      <c r="W77" s="42" t="s">
        <v>117</v>
      </c>
      <c r="X77" s="41">
        <v>1</v>
      </c>
    </row>
    <row r="78" spans="2:24" ht="15.6">
      <c r="V78" s="74" t="s">
        <v>49</v>
      </c>
      <c r="W78" s="40" t="s">
        <v>118</v>
      </c>
      <c r="X78" s="41">
        <v>2</v>
      </c>
    </row>
    <row r="79" spans="2:24" ht="15.6">
      <c r="V79" s="74" t="s">
        <v>50</v>
      </c>
      <c r="W79" s="40" t="s">
        <v>119</v>
      </c>
      <c r="X79" s="41">
        <v>3</v>
      </c>
    </row>
    <row r="80" spans="2:24" ht="15.6">
      <c r="V80" s="74" t="s">
        <v>51</v>
      </c>
      <c r="W80" s="40" t="s">
        <v>120</v>
      </c>
      <c r="X80" s="41">
        <v>4</v>
      </c>
    </row>
    <row r="81" spans="22:24" ht="15.6">
      <c r="V81" s="74" t="s">
        <v>52</v>
      </c>
      <c r="W81" s="40" t="s">
        <v>121</v>
      </c>
      <c r="X81" s="41">
        <v>5</v>
      </c>
    </row>
    <row r="82" spans="22:24">
      <c r="V82" s="74" t="s">
        <v>53</v>
      </c>
      <c r="W82" s="41" t="s">
        <v>122</v>
      </c>
      <c r="X82" s="41">
        <v>6</v>
      </c>
    </row>
    <row r="83" spans="22:24">
      <c r="V83" s="74" t="s">
        <v>54</v>
      </c>
      <c r="W83" s="41" t="s">
        <v>123</v>
      </c>
      <c r="X83" s="41">
        <v>7</v>
      </c>
    </row>
    <row r="84" spans="22:24">
      <c r="V84" s="74" t="s">
        <v>55</v>
      </c>
      <c r="W84" s="41" t="s">
        <v>124</v>
      </c>
      <c r="X84" s="41">
        <v>8</v>
      </c>
    </row>
    <row r="85" spans="22:24">
      <c r="V85" s="74" t="s">
        <v>56</v>
      </c>
      <c r="W85" s="41" t="s">
        <v>125</v>
      </c>
      <c r="X85" s="41">
        <v>9</v>
      </c>
    </row>
    <row r="86" spans="22:24" ht="15.6">
      <c r="V86" s="74" t="s">
        <v>57</v>
      </c>
      <c r="W86" s="40" t="s">
        <v>114</v>
      </c>
      <c r="X86" s="41">
        <v>10</v>
      </c>
    </row>
    <row r="87" spans="22:24" ht="15.6">
      <c r="V87" s="74" t="s">
        <v>58</v>
      </c>
      <c r="W87" s="40" t="s">
        <v>115</v>
      </c>
      <c r="X87" s="41"/>
    </row>
    <row r="88" spans="22:24" ht="15.6">
      <c r="V88" s="74" t="s">
        <v>59</v>
      </c>
      <c r="W88" s="40" t="s">
        <v>116</v>
      </c>
      <c r="X88" s="41"/>
    </row>
    <row r="89" spans="22:24">
      <c r="V89" s="74" t="s">
        <v>60</v>
      </c>
      <c r="W89" s="41"/>
      <c r="X89" s="41"/>
    </row>
    <row r="90" spans="22:24">
      <c r="V90" s="74" t="s">
        <v>61</v>
      </c>
      <c r="W90" s="41"/>
      <c r="X90" s="41"/>
    </row>
    <row r="91" spans="22:24">
      <c r="V91" s="74" t="s">
        <v>62</v>
      </c>
      <c r="W91" s="41"/>
      <c r="X91" s="41"/>
    </row>
    <row r="92" spans="22:24">
      <c r="V92" s="74" t="s">
        <v>63</v>
      </c>
      <c r="W92" s="41"/>
      <c r="X92" s="41"/>
    </row>
    <row r="93" spans="22:24">
      <c r="V93" s="74" t="s">
        <v>64</v>
      </c>
      <c r="W93" s="41"/>
      <c r="X93" s="41"/>
    </row>
    <row r="94" spans="22:24">
      <c r="V94" s="74" t="s">
        <v>65</v>
      </c>
      <c r="W94" s="41"/>
      <c r="X94" s="41"/>
    </row>
    <row r="95" spans="22:24">
      <c r="V95" s="74" t="s">
        <v>66</v>
      </c>
      <c r="W95" s="41"/>
      <c r="X95" s="41"/>
    </row>
    <row r="96" spans="22:24">
      <c r="V96" s="74" t="s">
        <v>67</v>
      </c>
      <c r="W96" s="41"/>
      <c r="X96" s="41"/>
    </row>
    <row r="97" spans="22:24">
      <c r="V97" s="74" t="s">
        <v>68</v>
      </c>
      <c r="W97" s="41"/>
      <c r="X97" s="41"/>
    </row>
    <row r="98" spans="22:24">
      <c r="V98" s="74" t="s">
        <v>69</v>
      </c>
      <c r="W98" s="41"/>
      <c r="X98" s="41"/>
    </row>
    <row r="99" spans="22:24">
      <c r="V99" s="74" t="s">
        <v>70</v>
      </c>
      <c r="W99" s="41"/>
      <c r="X99" s="41"/>
    </row>
    <row r="100" spans="22:24">
      <c r="V100" s="74" t="s">
        <v>71</v>
      </c>
      <c r="W100" s="41"/>
      <c r="X100" s="41"/>
    </row>
    <row r="101" spans="22:24">
      <c r="V101" s="74" t="s">
        <v>126</v>
      </c>
      <c r="W101" s="41"/>
      <c r="X101" s="41"/>
    </row>
    <row r="102" spans="22:24">
      <c r="V102" s="74" t="s">
        <v>72</v>
      </c>
      <c r="W102" s="41"/>
      <c r="X102" s="41"/>
    </row>
    <row r="103" spans="22:24">
      <c r="V103" s="74" t="s">
        <v>73</v>
      </c>
      <c r="W103" s="41"/>
      <c r="X103" s="41"/>
    </row>
    <row r="104" spans="22:24">
      <c r="V104" s="74" t="s">
        <v>74</v>
      </c>
      <c r="W104" s="41"/>
      <c r="X104" s="41"/>
    </row>
    <row r="105" spans="22:24">
      <c r="V105" s="74" t="s">
        <v>75</v>
      </c>
      <c r="W105" s="41"/>
      <c r="X105" s="41"/>
    </row>
    <row r="106" spans="22:24">
      <c r="V106" s="74" t="s">
        <v>76</v>
      </c>
      <c r="W106" s="41"/>
      <c r="X106" s="41"/>
    </row>
    <row r="107" spans="22:24">
      <c r="V107" s="74" t="s">
        <v>77</v>
      </c>
      <c r="W107" s="41"/>
      <c r="X107" s="41"/>
    </row>
    <row r="108" spans="22:24">
      <c r="V108" s="74" t="s">
        <v>78</v>
      </c>
      <c r="W108" s="41"/>
      <c r="X108" s="41"/>
    </row>
    <row r="109" spans="22:24">
      <c r="V109" s="74" t="s">
        <v>79</v>
      </c>
      <c r="W109" s="41"/>
      <c r="X109" s="41"/>
    </row>
    <row r="110" spans="22:24">
      <c r="V110" s="74" t="s">
        <v>80</v>
      </c>
      <c r="W110" s="41"/>
      <c r="X110" s="41"/>
    </row>
    <row r="111" spans="22:24">
      <c r="V111" s="74" t="s">
        <v>81</v>
      </c>
      <c r="W111" s="41"/>
      <c r="X111" s="41"/>
    </row>
    <row r="112" spans="22:24">
      <c r="V112" s="74" t="s">
        <v>82</v>
      </c>
      <c r="W112" s="41"/>
      <c r="X112" s="41"/>
    </row>
    <row r="113" spans="22:24">
      <c r="V113" s="74" t="s">
        <v>83</v>
      </c>
      <c r="W113" s="41"/>
      <c r="X113" s="41"/>
    </row>
    <row r="114" spans="22:24">
      <c r="V114" s="74" t="s">
        <v>84</v>
      </c>
      <c r="W114" s="41"/>
      <c r="X114" s="41"/>
    </row>
    <row r="115" spans="22:24">
      <c r="V115" s="74" t="s">
        <v>85</v>
      </c>
      <c r="W115" s="41"/>
      <c r="X115" s="41"/>
    </row>
    <row r="116" spans="22:24">
      <c r="V116" s="74" t="s">
        <v>86</v>
      </c>
      <c r="W116" s="41"/>
      <c r="X116" s="41"/>
    </row>
    <row r="117" spans="22:24">
      <c r="V117" s="74" t="s">
        <v>87</v>
      </c>
      <c r="W117" s="41"/>
      <c r="X117" s="41"/>
    </row>
    <row r="118" spans="22:24">
      <c r="V118" s="74" t="s">
        <v>88</v>
      </c>
      <c r="W118" s="41"/>
      <c r="X118" s="41"/>
    </row>
    <row r="119" spans="22:24">
      <c r="V119" s="74" t="s">
        <v>89</v>
      </c>
      <c r="W119" s="41"/>
      <c r="X119" s="41"/>
    </row>
    <row r="120" spans="22:24">
      <c r="V120" s="74" t="s">
        <v>90</v>
      </c>
      <c r="W120" s="41"/>
      <c r="X120" s="41"/>
    </row>
    <row r="121" spans="22:24">
      <c r="V121" s="74" t="s">
        <v>91</v>
      </c>
      <c r="W121" s="41"/>
      <c r="X121" s="41"/>
    </row>
    <row r="122" spans="22:24">
      <c r="V122" s="74" t="s">
        <v>92</v>
      </c>
      <c r="W122" s="41"/>
      <c r="X122" s="41"/>
    </row>
    <row r="123" spans="22:24">
      <c r="V123" s="74" t="s">
        <v>93</v>
      </c>
      <c r="W123" s="41"/>
      <c r="X123" s="41"/>
    </row>
    <row r="124" spans="22:24">
      <c r="V124" s="74" t="s">
        <v>94</v>
      </c>
      <c r="W124" s="41"/>
      <c r="X124" s="41"/>
    </row>
    <row r="125" spans="22:24">
      <c r="V125" s="74" t="s">
        <v>95</v>
      </c>
      <c r="W125" s="41"/>
      <c r="X125" s="41"/>
    </row>
    <row r="126" spans="22:24">
      <c r="V126" s="74" t="s">
        <v>96</v>
      </c>
      <c r="W126" s="41"/>
      <c r="X126" s="41"/>
    </row>
    <row r="127" spans="22:24">
      <c r="V127" s="74" t="s">
        <v>97</v>
      </c>
      <c r="W127" s="41"/>
      <c r="X127" s="41"/>
    </row>
    <row r="128" spans="22:24">
      <c r="V128" s="74" t="s">
        <v>98</v>
      </c>
      <c r="W128" s="41"/>
      <c r="X128" s="41"/>
    </row>
    <row r="129" spans="22:24">
      <c r="V129" s="74" t="s">
        <v>99</v>
      </c>
      <c r="W129" s="41"/>
      <c r="X129" s="41"/>
    </row>
    <row r="130" spans="22:24">
      <c r="V130" s="74" t="s">
        <v>100</v>
      </c>
      <c r="W130" s="41"/>
      <c r="X130" s="41"/>
    </row>
    <row r="131" spans="22:24">
      <c r="V131" s="74" t="s">
        <v>101</v>
      </c>
      <c r="W131" s="41"/>
      <c r="X131" s="41"/>
    </row>
    <row r="132" spans="22:24">
      <c r="V132" s="74" t="s">
        <v>102</v>
      </c>
      <c r="W132" s="41"/>
      <c r="X132" s="41"/>
    </row>
    <row r="133" spans="22:24">
      <c r="V133" s="74" t="s">
        <v>103</v>
      </c>
      <c r="W133" s="41"/>
      <c r="X133" s="41"/>
    </row>
    <row r="134" spans="22:24">
      <c r="V134" s="74" t="s">
        <v>104</v>
      </c>
      <c r="W134" s="41"/>
      <c r="X134" s="41"/>
    </row>
    <row r="135" spans="22:24">
      <c r="V135" s="74" t="s">
        <v>105</v>
      </c>
      <c r="W135" s="41"/>
      <c r="X135" s="41"/>
    </row>
    <row r="136" spans="22:24">
      <c r="V136" s="74" t="s">
        <v>106</v>
      </c>
      <c r="W136" s="41"/>
      <c r="X136" s="41"/>
    </row>
    <row r="137" spans="22:24">
      <c r="V137" s="74" t="s">
        <v>107</v>
      </c>
      <c r="W137" s="41"/>
      <c r="X137" s="41"/>
    </row>
    <row r="138" spans="22:24">
      <c r="V138" s="74" t="s">
        <v>108</v>
      </c>
      <c r="W138" s="41"/>
      <c r="X138" s="41"/>
    </row>
    <row r="139" spans="22:24">
      <c r="V139" s="74" t="s">
        <v>109</v>
      </c>
      <c r="W139" s="41"/>
      <c r="X139" s="41"/>
    </row>
    <row r="140" spans="22:24">
      <c r="V140" s="74" t="s">
        <v>110</v>
      </c>
      <c r="W140" s="41"/>
      <c r="X140" s="41"/>
    </row>
    <row r="141" spans="22:24">
      <c r="V141" s="74" t="s">
        <v>111</v>
      </c>
      <c r="X141" s="41"/>
    </row>
    <row r="142" spans="22:24">
      <c r="V142" s="74" t="s">
        <v>112</v>
      </c>
      <c r="X142" s="41"/>
    </row>
    <row r="143" spans="22:24">
      <c r="V143" s="74" t="s">
        <v>113</v>
      </c>
      <c r="X143" s="41"/>
    </row>
  </sheetData>
  <sheetProtection algorithmName="SHA-512" hashValue="qblNthXqKH13Zw+XtVhcLRWjoFLLYzQvvGhXaByzXPJY4cr1DgFOAZ8PrCgUK0HiBhBkarsLmBigRXuD+G8kwA==" saltValue="JwmdngWSr97IXCVbN+5EZA==" spinCount="100000" sheet="1" objects="1" scenarios="1" selectLockedCells="1"/>
  <dataConsolidate/>
  <mergeCells count="7">
    <mergeCell ref="N8:P8"/>
    <mergeCell ref="D6:E6"/>
    <mergeCell ref="D7:E7"/>
    <mergeCell ref="D8:E8"/>
    <mergeCell ref="G8:H8"/>
    <mergeCell ref="K8:L8"/>
    <mergeCell ref="N4:P6"/>
  </mergeCells>
  <conditionalFormatting sqref="V77:V110">
    <cfRule type="expression" dxfId="1952" priority="8" stopIfTrue="1">
      <formula>$AY67="YES"</formula>
    </cfRule>
  </conditionalFormatting>
  <conditionalFormatting sqref="V111 V122">
    <cfRule type="expression" dxfId="1951" priority="7" stopIfTrue="1">
      <formula>#REF!="YES"</formula>
    </cfRule>
  </conditionalFormatting>
  <conditionalFormatting sqref="V135:V143">
    <cfRule type="expression" dxfId="1950" priority="5" stopIfTrue="1">
      <formula>$AY143="YES"</formula>
    </cfRule>
  </conditionalFormatting>
  <conditionalFormatting sqref="V133:V134 V112:V121 V123">
    <cfRule type="expression" dxfId="1949" priority="4" stopIfTrue="1">
      <formula>#REF!="YES"</formula>
    </cfRule>
  </conditionalFormatting>
  <conditionalFormatting sqref="V124:V132">
    <cfRule type="expression" dxfId="1948" priority="1" stopIfTrue="1">
      <formula>$AY134="YES"</formula>
    </cfRule>
  </conditionalFormatting>
  <dataValidations count="3">
    <dataValidation type="list" allowBlank="1" showInputMessage="1" showErrorMessage="1" sqref="D6:E6">
      <formula1>$W$77:$W$88</formula1>
    </dataValidation>
    <dataValidation type="list" allowBlank="1" showInputMessage="1" showErrorMessage="1" sqref="D7:E7">
      <formula1>$X$77:$X$86</formula1>
    </dataValidation>
    <dataValidation type="list" allowBlank="1" showInputMessage="1" showErrorMessage="1" sqref="D8:E8">
      <formula1>$V$77:$V$143</formula1>
    </dataValidation>
  </dataValidations>
  <pageMargins left="0.43" right="0.2" top="0.55000000000000004" bottom="0.44" header="0.2" footer="0.2"/>
  <pageSetup scale="50" orientation="portrait" r:id="rId1"/>
  <headerFooter>
    <oddFooter>&amp;L&amp;F</oddFooter>
  </headerFooter>
  <ignoredErrors>
    <ignoredError sqref="H66:H68" formula="1"/>
    <ignoredError sqref="L72" evalError="1"/>
    <ignoredError sqref="H19:I20 H24:I24 H23:I23 H22:I22 H26:I28 H34:I36 H38:I40 I18"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Z85"/>
  <sheetViews>
    <sheetView showZeros="0" tabSelected="1" topLeftCell="A61" zoomScale="75" zoomScaleNormal="75" workbookViewId="0">
      <selection activeCell="G75" sqref="G75"/>
    </sheetView>
  </sheetViews>
  <sheetFormatPr defaultColWidth="9.109375" defaultRowHeight="14.4"/>
  <cols>
    <col min="1" max="1" width="2.88671875" style="45" customWidth="1"/>
    <col min="2" max="2" width="12" style="45" customWidth="1"/>
    <col min="3" max="3" width="24.33203125" style="45" customWidth="1"/>
    <col min="4" max="4" width="15.44140625" style="45" customWidth="1"/>
    <col min="5" max="5" width="10.33203125" style="45" customWidth="1"/>
    <col min="6" max="6" width="15.5546875" style="45" customWidth="1"/>
    <col min="7" max="7" width="17.88671875" style="45" customWidth="1"/>
    <col min="8" max="8" width="15.44140625" style="45" customWidth="1"/>
    <col min="9" max="9" width="16" style="45" customWidth="1"/>
    <col min="10" max="10" width="13.6640625" style="45" customWidth="1"/>
    <col min="11" max="11" width="26.5546875" style="45" customWidth="1"/>
    <col min="12" max="12" width="20.6640625" style="214" bestFit="1" customWidth="1"/>
    <col min="13" max="13" width="26.6640625" style="45" customWidth="1"/>
    <col min="14" max="14" width="20.6640625" style="45" bestFit="1" customWidth="1"/>
    <col min="15" max="15" width="26.6640625" style="45" customWidth="1"/>
    <col min="16" max="16" width="20.6640625" style="45" bestFit="1" customWidth="1"/>
    <col min="17" max="17" width="26.6640625" style="45" customWidth="1"/>
    <col min="18" max="18" width="20.6640625" style="45" bestFit="1" customWidth="1"/>
    <col min="19" max="19" width="9.109375" style="45" customWidth="1"/>
    <col min="20" max="20" width="24.109375" style="45" hidden="1" customWidth="1"/>
    <col min="21" max="21" width="9.109375" style="45" hidden="1" customWidth="1"/>
    <col min="22" max="22" width="14.44140625" style="45" hidden="1" customWidth="1"/>
    <col min="23" max="23" width="9.109375" style="45" hidden="1" customWidth="1"/>
    <col min="24" max="701" width="9.109375" style="45"/>
    <col min="702" max="702" width="14.5546875" style="45" hidden="1" customWidth="1"/>
    <col min="703" max="16384" width="9.109375" style="45"/>
  </cols>
  <sheetData>
    <row r="1" spans="1:23" ht="22.8">
      <c r="A1" s="48"/>
      <c r="B1" s="75" t="s">
        <v>243</v>
      </c>
      <c r="C1" s="48"/>
      <c r="D1" s="48"/>
      <c r="E1" s="48"/>
      <c r="G1" s="48"/>
      <c r="H1" s="48"/>
      <c r="I1" s="48"/>
    </row>
    <row r="2" spans="1:23" ht="22.8">
      <c r="A2" s="48"/>
      <c r="B2" s="11" t="s">
        <v>46</v>
      </c>
      <c r="C2" s="48"/>
      <c r="D2" s="48"/>
      <c r="E2" s="48"/>
    </row>
    <row r="3" spans="1:23" ht="22.8">
      <c r="A3" s="48"/>
      <c r="B3" s="11"/>
      <c r="C3" s="48"/>
      <c r="D3" s="48"/>
      <c r="E3" s="48"/>
      <c r="F3" s="48"/>
      <c r="G3" s="48"/>
      <c r="H3" s="48"/>
      <c r="I3" s="48"/>
    </row>
    <row r="4" spans="1:23" ht="21.9" customHeight="1">
      <c r="A4" s="228"/>
      <c r="B4" s="229"/>
      <c r="C4" s="230" t="s">
        <v>157</v>
      </c>
      <c r="D4" s="268" t="str">
        <f>'Outputs Monthly'!D6:E6</f>
        <v>Mar</v>
      </c>
      <c r="E4" s="268"/>
      <c r="F4" s="230" t="s">
        <v>24</v>
      </c>
      <c r="G4" s="267">
        <v>1936</v>
      </c>
      <c r="H4" s="267"/>
      <c r="I4" s="229"/>
      <c r="J4" s="231"/>
      <c r="K4" s="231"/>
      <c r="L4" s="232"/>
      <c r="M4" s="231"/>
      <c r="N4" s="231"/>
      <c r="O4" s="231"/>
      <c r="P4" s="231"/>
      <c r="Q4" s="231"/>
      <c r="R4" s="231"/>
    </row>
    <row r="5" spans="1:23" ht="21.9" customHeight="1">
      <c r="A5" s="228"/>
      <c r="B5" s="229"/>
      <c r="C5" s="230" t="s">
        <v>22</v>
      </c>
      <c r="D5" s="268">
        <f>'Outputs Monthly'!D7:E7</f>
        <v>2</v>
      </c>
      <c r="E5" s="268"/>
      <c r="F5" s="233" t="s">
        <v>44</v>
      </c>
      <c r="G5" s="267" t="s">
        <v>262</v>
      </c>
      <c r="H5" s="267"/>
      <c r="I5" s="229"/>
      <c r="J5" s="231"/>
      <c r="K5" s="231"/>
      <c r="L5" s="232"/>
      <c r="M5" s="231"/>
      <c r="N5" s="231"/>
      <c r="O5" s="231"/>
      <c r="P5" s="231"/>
      <c r="Q5" s="231"/>
      <c r="R5" s="231"/>
    </row>
    <row r="6" spans="1:23" ht="21.9" customHeight="1">
      <c r="A6" s="228"/>
      <c r="B6" s="229"/>
      <c r="C6" s="230" t="s">
        <v>23</v>
      </c>
      <c r="D6" s="268" t="str">
        <f>'Outputs Monthly'!D8:E8</f>
        <v>Brevard</v>
      </c>
      <c r="E6" s="268"/>
      <c r="F6" s="234" t="s">
        <v>25</v>
      </c>
      <c r="G6" s="267" t="s">
        <v>263</v>
      </c>
      <c r="H6" s="267"/>
      <c r="I6" s="267"/>
      <c r="J6" s="231"/>
      <c r="K6" s="231"/>
      <c r="L6" s="232"/>
      <c r="M6" s="231"/>
      <c r="N6" s="231"/>
      <c r="O6" s="231"/>
      <c r="P6" s="231"/>
      <c r="Q6" s="231"/>
      <c r="R6" s="231"/>
    </row>
    <row r="7" spans="1:23" ht="15.6">
      <c r="A7" s="231"/>
      <c r="B7" s="231"/>
      <c r="C7" s="231"/>
      <c r="D7" s="231"/>
      <c r="E7" s="231"/>
      <c r="F7" s="231"/>
      <c r="G7" s="231"/>
      <c r="H7" s="231"/>
      <c r="I7" s="231"/>
      <c r="J7" s="231"/>
      <c r="K7" s="231"/>
      <c r="L7" s="232"/>
      <c r="M7" s="231"/>
      <c r="N7" s="231"/>
      <c r="O7" s="231"/>
      <c r="P7" s="231"/>
      <c r="Q7" s="231"/>
      <c r="R7" s="231"/>
    </row>
    <row r="8" spans="1:23" ht="18.75" customHeight="1" thickBot="1">
      <c r="A8" s="2" t="s">
        <v>142</v>
      </c>
      <c r="B8" s="235"/>
      <c r="C8" s="236"/>
      <c r="D8" s="235"/>
      <c r="E8" s="235"/>
      <c r="F8" s="235"/>
      <c r="G8" s="235"/>
      <c r="H8" s="235"/>
      <c r="I8" s="235"/>
      <c r="J8" s="235"/>
      <c r="K8" s="235"/>
      <c r="L8" s="237"/>
      <c r="M8" s="231"/>
      <c r="N8" s="231"/>
      <c r="O8" s="231"/>
      <c r="P8" s="231"/>
      <c r="Q8" s="231"/>
      <c r="R8" s="231"/>
    </row>
    <row r="9" spans="1:23" ht="29.1" customHeight="1">
      <c r="A9" s="238"/>
      <c r="B9" s="238"/>
      <c r="C9" s="238"/>
      <c r="D9" s="278" t="s">
        <v>140</v>
      </c>
      <c r="E9" s="278" t="s">
        <v>257</v>
      </c>
      <c r="F9" s="239" t="s">
        <v>258</v>
      </c>
      <c r="G9" s="239" t="s">
        <v>244</v>
      </c>
      <c r="H9" s="239" t="s">
        <v>245</v>
      </c>
      <c r="I9" s="239" t="s">
        <v>246</v>
      </c>
      <c r="J9" s="240"/>
      <c r="K9" s="283" t="str">
        <f>F9</f>
        <v>10/1/15 - 12/31/15</v>
      </c>
      <c r="L9" s="284"/>
      <c r="M9" s="283" t="str">
        <f>G9</f>
        <v>1/1/16 - 3/31/16</v>
      </c>
      <c r="N9" s="284"/>
      <c r="O9" s="283" t="str">
        <f>H9</f>
        <v>4/1/16 - 6/30/16</v>
      </c>
      <c r="P9" s="284"/>
      <c r="Q9" s="283" t="str">
        <f>I9</f>
        <v>7/1/16 - 9/30/16</v>
      </c>
      <c r="R9" s="284"/>
      <c r="T9" s="122"/>
    </row>
    <row r="10" spans="1:23" ht="47.4" thickBot="1">
      <c r="A10" s="249" t="s">
        <v>1</v>
      </c>
      <c r="B10" s="276" t="s">
        <v>2</v>
      </c>
      <c r="C10" s="277"/>
      <c r="D10" s="279"/>
      <c r="E10" s="279"/>
      <c r="F10" s="241" t="s">
        <v>146</v>
      </c>
      <c r="G10" s="241" t="s">
        <v>147</v>
      </c>
      <c r="H10" s="241" t="s">
        <v>148</v>
      </c>
      <c r="I10" s="241" t="s">
        <v>149</v>
      </c>
      <c r="J10" s="242" t="s">
        <v>3</v>
      </c>
      <c r="K10" s="243" t="s">
        <v>134</v>
      </c>
      <c r="L10" s="244" t="s">
        <v>253</v>
      </c>
      <c r="M10" s="243" t="s">
        <v>134</v>
      </c>
      <c r="N10" s="244" t="s">
        <v>253</v>
      </c>
      <c r="O10" s="243" t="s">
        <v>134</v>
      </c>
      <c r="P10" s="244" t="s">
        <v>253</v>
      </c>
      <c r="Q10" s="243" t="s">
        <v>134</v>
      </c>
      <c r="R10" s="244" t="s">
        <v>253</v>
      </c>
      <c r="T10" s="122">
        <v>1</v>
      </c>
    </row>
    <row r="11" spans="1:23" ht="29.1" customHeight="1" thickBot="1">
      <c r="A11" s="275" t="s">
        <v>4</v>
      </c>
      <c r="B11" s="275"/>
      <c r="C11" s="245" t="s">
        <v>5</v>
      </c>
      <c r="D11" s="269">
        <v>0.8</v>
      </c>
      <c r="E11" s="272">
        <v>2</v>
      </c>
      <c r="F11" s="77">
        <f>'Outputs Monthly'!D18+'Outputs Monthly'!D22+'Outputs Monthly'!D26</f>
        <v>1853</v>
      </c>
      <c r="G11" s="77">
        <f>'Outputs Monthly'!D30+'Outputs Monthly'!D34+'Outputs Monthly'!D38</f>
        <v>1936</v>
      </c>
      <c r="H11" s="77">
        <f>'Outputs Monthly'!D42+'Outputs Monthly'!D46+'Outputs Monthly'!D50</f>
        <v>0</v>
      </c>
      <c r="I11" s="77">
        <f>'Outputs Monthly'!D54+'Outputs Monthly'!D58+'Outputs Monthly'!D62</f>
        <v>0</v>
      </c>
      <c r="J11" s="114">
        <f>SUM(F11:I11)</f>
        <v>3789</v>
      </c>
      <c r="K11" s="285"/>
      <c r="L11" s="288"/>
      <c r="M11" s="285"/>
      <c r="N11" s="293"/>
      <c r="O11" s="285"/>
      <c r="P11" s="293"/>
      <c r="Q11" s="285"/>
      <c r="R11" s="293"/>
    </row>
    <row r="12" spans="1:23" ht="29.1" customHeight="1" thickBot="1">
      <c r="A12" s="275"/>
      <c r="B12" s="275"/>
      <c r="C12" s="245" t="s">
        <v>254</v>
      </c>
      <c r="D12" s="270"/>
      <c r="E12" s="273"/>
      <c r="F12" s="1">
        <v>1842</v>
      </c>
      <c r="G12" s="1">
        <v>1917</v>
      </c>
      <c r="H12" s="1"/>
      <c r="I12" s="31"/>
      <c r="J12" s="114">
        <f t="shared" ref="J12:J40" si="0">SUM(F12:I12)</f>
        <v>3759</v>
      </c>
      <c r="K12" s="286"/>
      <c r="L12" s="288"/>
      <c r="M12" s="286"/>
      <c r="N12" s="293"/>
      <c r="O12" s="286"/>
      <c r="P12" s="293"/>
      <c r="Q12" s="286"/>
      <c r="R12" s="293"/>
      <c r="T12" s="128" t="s">
        <v>247</v>
      </c>
      <c r="U12" s="130"/>
      <c r="V12" s="130"/>
      <c r="W12" s="130"/>
    </row>
    <row r="13" spans="1:23" ht="29.1" customHeight="1" thickBot="1">
      <c r="A13" s="275"/>
      <c r="B13" s="275"/>
      <c r="C13" s="245" t="s">
        <v>6</v>
      </c>
      <c r="D13" s="271"/>
      <c r="E13" s="274"/>
      <c r="F13" s="4">
        <f>F12/F11</f>
        <v>0.99406368051807881</v>
      </c>
      <c r="G13" s="4">
        <f>G12/G11</f>
        <v>0.9901859504132231</v>
      </c>
      <c r="H13" s="4" t="e">
        <f>H12/H11</f>
        <v>#DIV/0!</v>
      </c>
      <c r="I13" s="4" t="e">
        <f>I12/I11</f>
        <v>#DIV/0!</v>
      </c>
      <c r="J13" s="115">
        <f>J12/J11</f>
        <v>0.99208234362628667</v>
      </c>
      <c r="K13" s="287"/>
      <c r="L13" s="289"/>
      <c r="M13" s="287"/>
      <c r="N13" s="293"/>
      <c r="O13" s="287"/>
      <c r="P13" s="293"/>
      <c r="Q13" s="287"/>
      <c r="R13" s="293"/>
      <c r="T13" s="128" t="s">
        <v>248</v>
      </c>
      <c r="U13" s="130"/>
      <c r="V13" s="130"/>
      <c r="W13" s="130"/>
    </row>
    <row r="14" spans="1:23" ht="29.1" customHeight="1" thickBot="1">
      <c r="A14" s="275" t="s">
        <v>7</v>
      </c>
      <c r="B14" s="275"/>
      <c r="C14" s="245" t="s">
        <v>5</v>
      </c>
      <c r="D14" s="269">
        <v>0.8</v>
      </c>
      <c r="E14" s="272">
        <v>3</v>
      </c>
      <c r="F14" s="79">
        <f>'Outputs Monthly'!E18+'Outputs Monthly'!E22+'Outputs Monthly'!E26</f>
        <v>2352</v>
      </c>
      <c r="G14" s="77">
        <f>'Outputs Monthly'!E30+'Outputs Monthly'!E34+'Outputs Monthly'!E38</f>
        <v>2294</v>
      </c>
      <c r="H14" s="79">
        <f>'Outputs Monthly'!E42+'Outputs Monthly'!E46+'Outputs Monthly'!E50</f>
        <v>0</v>
      </c>
      <c r="I14" s="80">
        <f>'Outputs Monthly'!E54+'Outputs Monthly'!E58+'Outputs Monthly'!E62</f>
        <v>0</v>
      </c>
      <c r="J14" s="114">
        <f t="shared" si="0"/>
        <v>4646</v>
      </c>
      <c r="K14" s="285"/>
      <c r="L14" s="290"/>
      <c r="M14" s="285"/>
      <c r="N14" s="293"/>
      <c r="O14" s="285"/>
      <c r="P14" s="293"/>
      <c r="Q14" s="285"/>
      <c r="R14" s="293"/>
      <c r="T14" s="128" t="s">
        <v>249</v>
      </c>
      <c r="U14" s="130"/>
      <c r="V14" s="130"/>
      <c r="W14" s="130"/>
    </row>
    <row r="15" spans="1:23" ht="29.1" customHeight="1" thickBot="1">
      <c r="A15" s="275"/>
      <c r="B15" s="275"/>
      <c r="C15" s="245" t="s">
        <v>255</v>
      </c>
      <c r="D15" s="270"/>
      <c r="E15" s="273"/>
      <c r="F15" s="1">
        <v>2323</v>
      </c>
      <c r="G15" s="1">
        <v>2213</v>
      </c>
      <c r="H15" s="1"/>
      <c r="I15" s="31"/>
      <c r="J15" s="114">
        <f t="shared" si="0"/>
        <v>4536</v>
      </c>
      <c r="K15" s="286"/>
      <c r="L15" s="291"/>
      <c r="M15" s="286"/>
      <c r="N15" s="293"/>
      <c r="O15" s="286"/>
      <c r="P15" s="293"/>
      <c r="Q15" s="286"/>
      <c r="R15" s="293"/>
      <c r="T15" s="128" t="s">
        <v>250</v>
      </c>
      <c r="U15" s="130"/>
      <c r="V15" s="130"/>
      <c r="W15" s="130"/>
    </row>
    <row r="16" spans="1:23" ht="29.1" customHeight="1" thickBot="1">
      <c r="A16" s="275"/>
      <c r="B16" s="275"/>
      <c r="C16" s="245" t="s">
        <v>6</v>
      </c>
      <c r="D16" s="271"/>
      <c r="E16" s="274"/>
      <c r="F16" s="4">
        <f>F15/F14</f>
        <v>0.98767006802721091</v>
      </c>
      <c r="G16" s="4">
        <f>G15/G14</f>
        <v>0.96469049694856146</v>
      </c>
      <c r="H16" s="4" t="e">
        <f>H15/H14</f>
        <v>#DIV/0!</v>
      </c>
      <c r="I16" s="4" t="e">
        <f>I15/I14</f>
        <v>#DIV/0!</v>
      </c>
      <c r="J16" s="115">
        <f>J15/J14</f>
        <v>0.97632371932845463</v>
      </c>
      <c r="K16" s="287"/>
      <c r="L16" s="292"/>
      <c r="M16" s="287"/>
      <c r="N16" s="293"/>
      <c r="O16" s="287"/>
      <c r="P16" s="293"/>
      <c r="Q16" s="287"/>
      <c r="R16" s="293"/>
      <c r="T16" s="128" t="s">
        <v>251</v>
      </c>
      <c r="U16" s="130"/>
      <c r="V16" s="130"/>
      <c r="W16" s="130"/>
    </row>
    <row r="17" spans="1:702" ht="29.1" customHeight="1" thickBot="1">
      <c r="A17" s="275" t="s">
        <v>8</v>
      </c>
      <c r="B17" s="275"/>
      <c r="C17" s="245" t="s">
        <v>9</v>
      </c>
      <c r="D17" s="269">
        <v>0.8</v>
      </c>
      <c r="E17" s="272">
        <v>2</v>
      </c>
      <c r="F17" s="79">
        <f>'Outputs Monthly'!F18+'Outputs Monthly'!F22+'Outputs Monthly'!F26</f>
        <v>403</v>
      </c>
      <c r="G17" s="79">
        <f>'Outputs Monthly'!F30+'Outputs Monthly'!F34+'Outputs Monthly'!F38</f>
        <v>444</v>
      </c>
      <c r="H17" s="79">
        <f>'Outputs Monthly'!F42+'Outputs Monthly'!F46+'Outputs Monthly'!F50</f>
        <v>0</v>
      </c>
      <c r="I17" s="80">
        <f>'Outputs Monthly'!F54+'Outputs Monthly'!F58+'Outputs Monthly'!F62</f>
        <v>0</v>
      </c>
      <c r="J17" s="114">
        <f t="shared" si="0"/>
        <v>847</v>
      </c>
      <c r="K17" s="285"/>
      <c r="L17" s="290"/>
      <c r="M17" s="285"/>
      <c r="N17" s="293"/>
      <c r="O17" s="285"/>
      <c r="P17" s="293"/>
      <c r="Q17" s="285"/>
      <c r="R17" s="293"/>
      <c r="T17" s="128"/>
      <c r="U17" s="130"/>
      <c r="V17" s="130"/>
      <c r="W17" s="130"/>
    </row>
    <row r="18" spans="1:702" ht="29.1" customHeight="1" thickBot="1">
      <c r="A18" s="275"/>
      <c r="B18" s="275"/>
      <c r="C18" s="245" t="s">
        <v>254</v>
      </c>
      <c r="D18" s="270"/>
      <c r="E18" s="273"/>
      <c r="F18" s="1">
        <v>384</v>
      </c>
      <c r="G18" s="1">
        <v>430</v>
      </c>
      <c r="H18" s="1"/>
      <c r="I18" s="31"/>
      <c r="J18" s="114">
        <f t="shared" si="0"/>
        <v>814</v>
      </c>
      <c r="K18" s="286"/>
      <c r="L18" s="291"/>
      <c r="M18" s="286"/>
      <c r="N18" s="293"/>
      <c r="O18" s="286"/>
      <c r="P18" s="293"/>
      <c r="Q18" s="286"/>
      <c r="R18" s="293"/>
      <c r="T18" s="128"/>
      <c r="U18" s="130"/>
      <c r="V18" s="130"/>
      <c r="W18" s="130"/>
    </row>
    <row r="19" spans="1:702" ht="29.1" customHeight="1" thickBot="1">
      <c r="A19" s="275"/>
      <c r="B19" s="275"/>
      <c r="C19" s="245" t="s">
        <v>6</v>
      </c>
      <c r="D19" s="271"/>
      <c r="E19" s="274"/>
      <c r="F19" s="4">
        <f>F18/F17</f>
        <v>0.95285359801488834</v>
      </c>
      <c r="G19" s="4">
        <f>G18/G17</f>
        <v>0.96846846846846846</v>
      </c>
      <c r="H19" s="4" t="e">
        <f>H18/H17</f>
        <v>#DIV/0!</v>
      </c>
      <c r="I19" s="4" t="e">
        <f>I18/I17</f>
        <v>#DIV/0!</v>
      </c>
      <c r="J19" s="115">
        <f>J18/J17</f>
        <v>0.96103896103896103</v>
      </c>
      <c r="K19" s="287"/>
      <c r="L19" s="292"/>
      <c r="M19" s="287"/>
      <c r="N19" s="293"/>
      <c r="O19" s="287"/>
      <c r="P19" s="293"/>
      <c r="Q19" s="287"/>
      <c r="R19" s="293"/>
      <c r="T19" s="128"/>
      <c r="U19" s="130"/>
      <c r="V19" s="130"/>
      <c r="W19" s="130"/>
      <c r="ZZ19" s="224" t="s">
        <v>194</v>
      </c>
    </row>
    <row r="20" spans="1:702" ht="29.1" customHeight="1" thickBot="1">
      <c r="A20" s="275" t="s">
        <v>10</v>
      </c>
      <c r="B20" s="275"/>
      <c r="C20" s="245" t="s">
        <v>11</v>
      </c>
      <c r="D20" s="269">
        <v>0.8</v>
      </c>
      <c r="E20" s="272">
        <v>3</v>
      </c>
      <c r="F20" s="77">
        <f>'Outputs Monthly'!G18+'Outputs Monthly'!G22+'Outputs Monthly'!G26</f>
        <v>1483</v>
      </c>
      <c r="G20" s="77">
        <f>'Outputs Monthly'!G30+'Outputs Monthly'!G34+'Outputs Monthly'!G38</f>
        <v>1635</v>
      </c>
      <c r="H20" s="77">
        <f>'Outputs Monthly'!G42+'Outputs Monthly'!G46+'Outputs Monthly'!G50</f>
        <v>0</v>
      </c>
      <c r="I20" s="78">
        <f>'Outputs Monthly'!G54+'Outputs Monthly'!G58+'Outputs Monthly'!G62</f>
        <v>0</v>
      </c>
      <c r="J20" s="114">
        <f t="shared" si="0"/>
        <v>3118</v>
      </c>
      <c r="K20" s="285"/>
      <c r="L20" s="290"/>
      <c r="M20" s="285"/>
      <c r="N20" s="293"/>
      <c r="O20" s="285"/>
      <c r="P20" s="293"/>
      <c r="Q20" s="285"/>
      <c r="R20" s="293"/>
      <c r="T20" s="128"/>
      <c r="U20" s="130"/>
      <c r="V20" s="130"/>
      <c r="W20" s="130"/>
    </row>
    <row r="21" spans="1:702" ht="29.1" customHeight="1" thickBot="1">
      <c r="A21" s="275"/>
      <c r="B21" s="275"/>
      <c r="C21" s="245" t="s">
        <v>255</v>
      </c>
      <c r="D21" s="270"/>
      <c r="E21" s="273"/>
      <c r="F21" s="1">
        <v>1389</v>
      </c>
      <c r="G21" s="1">
        <v>1494</v>
      </c>
      <c r="H21" s="1"/>
      <c r="I21" s="31"/>
      <c r="J21" s="114">
        <f t="shared" si="0"/>
        <v>2883</v>
      </c>
      <c r="K21" s="286"/>
      <c r="L21" s="291"/>
      <c r="M21" s="286"/>
      <c r="N21" s="293"/>
      <c r="O21" s="286"/>
      <c r="P21" s="293"/>
      <c r="Q21" s="286"/>
      <c r="R21" s="293"/>
      <c r="T21" s="128"/>
      <c r="U21" s="129"/>
      <c r="V21" s="129"/>
    </row>
    <row r="22" spans="1:702" ht="29.1" customHeight="1" thickBot="1">
      <c r="A22" s="275"/>
      <c r="B22" s="275"/>
      <c r="C22" s="245" t="s">
        <v>6</v>
      </c>
      <c r="D22" s="271"/>
      <c r="E22" s="274"/>
      <c r="F22" s="4">
        <f>F21/F20</f>
        <v>0.93661496965610247</v>
      </c>
      <c r="G22" s="4">
        <f>G21/G20</f>
        <v>0.91376146788990831</v>
      </c>
      <c r="H22" s="4" t="e">
        <f>H21/H20</f>
        <v>#DIV/0!</v>
      </c>
      <c r="I22" s="4" t="e">
        <f>I21/I20</f>
        <v>#DIV/0!</v>
      </c>
      <c r="J22" s="115">
        <f>J21/J20</f>
        <v>0.92463117382937776</v>
      </c>
      <c r="K22" s="287"/>
      <c r="L22" s="292"/>
      <c r="M22" s="287"/>
      <c r="N22" s="294"/>
      <c r="O22" s="287"/>
      <c r="P22" s="294"/>
      <c r="Q22" s="287"/>
      <c r="R22" s="294"/>
      <c r="T22" s="128"/>
    </row>
    <row r="23" spans="1:702" ht="29.1" customHeight="1" thickBot="1">
      <c r="A23" s="249" t="s">
        <v>12</v>
      </c>
      <c r="B23" s="276" t="s">
        <v>13</v>
      </c>
      <c r="C23" s="277"/>
      <c r="D23" s="3"/>
      <c r="E23" s="3"/>
      <c r="F23" s="3"/>
      <c r="G23" s="3"/>
      <c r="H23" s="3"/>
      <c r="I23" s="5"/>
      <c r="J23" s="37"/>
      <c r="K23" s="217"/>
      <c r="L23" s="218"/>
      <c r="T23" s="128"/>
    </row>
    <row r="24" spans="1:702" ht="29.1" customHeight="1" thickBot="1">
      <c r="A24" s="275" t="s">
        <v>14</v>
      </c>
      <c r="B24" s="275"/>
      <c r="C24" s="245" t="s">
        <v>15</v>
      </c>
      <c r="D24" s="269">
        <v>0.8</v>
      </c>
      <c r="E24" s="272">
        <v>2</v>
      </c>
      <c r="F24" s="79">
        <f>'Outputs Monthly'!J18+'Outputs Monthly'!J22+'Outputs Monthly'!J26</f>
        <v>1033</v>
      </c>
      <c r="G24" s="79">
        <f>'Outputs Monthly'!J30+'Outputs Monthly'!J34+'Outputs Monthly'!J38</f>
        <v>1071</v>
      </c>
      <c r="H24" s="79">
        <f>'Outputs Monthly'!J42+'Outputs Monthly'!J46+'Outputs Monthly'!J50</f>
        <v>0</v>
      </c>
      <c r="I24" s="80">
        <f>'Outputs Monthly'!J54+'Outputs Monthly'!J58+'Outputs Monthly'!J62</f>
        <v>0</v>
      </c>
      <c r="J24" s="114">
        <f t="shared" si="0"/>
        <v>2104</v>
      </c>
      <c r="K24" s="285"/>
      <c r="L24" s="290"/>
      <c r="M24" s="285"/>
      <c r="N24" s="295"/>
      <c r="O24" s="285"/>
      <c r="P24" s="295"/>
      <c r="Q24" s="285"/>
      <c r="R24" s="295"/>
      <c r="T24" s="129"/>
    </row>
    <row r="25" spans="1:702" ht="29.1" customHeight="1" thickBot="1">
      <c r="A25" s="275"/>
      <c r="B25" s="275"/>
      <c r="C25" s="245" t="s">
        <v>254</v>
      </c>
      <c r="D25" s="270"/>
      <c r="E25" s="273"/>
      <c r="F25" s="1">
        <v>932</v>
      </c>
      <c r="G25" s="1">
        <v>978</v>
      </c>
      <c r="H25" s="1"/>
      <c r="I25" s="31"/>
      <c r="J25" s="114">
        <f t="shared" si="0"/>
        <v>1910</v>
      </c>
      <c r="K25" s="286"/>
      <c r="L25" s="291"/>
      <c r="M25" s="286"/>
      <c r="N25" s="293"/>
      <c r="O25" s="286"/>
      <c r="P25" s="293"/>
      <c r="Q25" s="286"/>
      <c r="R25" s="293"/>
    </row>
    <row r="26" spans="1:702" ht="29.1" customHeight="1" thickBot="1">
      <c r="A26" s="275"/>
      <c r="B26" s="275"/>
      <c r="C26" s="245" t="s">
        <v>6</v>
      </c>
      <c r="D26" s="271"/>
      <c r="E26" s="274"/>
      <c r="F26" s="4">
        <f>F25/F24</f>
        <v>0.90222652468538234</v>
      </c>
      <c r="G26" s="4">
        <f>G25/G24</f>
        <v>0.91316526610644255</v>
      </c>
      <c r="H26" s="4" t="e">
        <f>H25/H24</f>
        <v>#DIV/0!</v>
      </c>
      <c r="I26" s="4" t="e">
        <f>I25/I24</f>
        <v>#DIV/0!</v>
      </c>
      <c r="J26" s="115">
        <f>J25/J24</f>
        <v>0.90779467680608361</v>
      </c>
      <c r="K26" s="287"/>
      <c r="L26" s="292"/>
      <c r="M26" s="287"/>
      <c r="N26" s="293"/>
      <c r="O26" s="287"/>
      <c r="P26" s="293"/>
      <c r="Q26" s="287"/>
      <c r="R26" s="293"/>
    </row>
    <row r="27" spans="1:702" ht="29.1" customHeight="1" thickBot="1">
      <c r="A27" s="275" t="s">
        <v>16</v>
      </c>
      <c r="B27" s="275"/>
      <c r="C27" s="245" t="s">
        <v>15</v>
      </c>
      <c r="D27" s="269">
        <v>0.8</v>
      </c>
      <c r="E27" s="272">
        <v>2</v>
      </c>
      <c r="F27" s="79">
        <f>'Outputs Monthly'!K18+'Outputs Monthly'!K22+'Outputs Monthly'!K26</f>
        <v>1977</v>
      </c>
      <c r="G27" s="79">
        <f>'Outputs Monthly'!K30+'Outputs Monthly'!K34+'Outputs Monthly'!K38</f>
        <v>1935</v>
      </c>
      <c r="H27" s="79">
        <f>'Outputs Monthly'!K42+'Outputs Monthly'!K46+'Outputs Monthly'!K50</f>
        <v>0</v>
      </c>
      <c r="I27" s="80">
        <f>'Outputs Monthly'!K54+'Outputs Monthly'!K58+'Outputs Monthly'!K62</f>
        <v>0</v>
      </c>
      <c r="J27" s="114">
        <f t="shared" si="0"/>
        <v>3912</v>
      </c>
      <c r="K27" s="285"/>
      <c r="L27" s="290"/>
      <c r="M27" s="285"/>
      <c r="N27" s="293"/>
      <c r="O27" s="285"/>
      <c r="P27" s="293"/>
      <c r="Q27" s="285"/>
      <c r="R27" s="293"/>
    </row>
    <row r="28" spans="1:702" ht="29.1" customHeight="1" thickBot="1">
      <c r="A28" s="275"/>
      <c r="B28" s="275"/>
      <c r="C28" s="245" t="s">
        <v>254</v>
      </c>
      <c r="D28" s="270"/>
      <c r="E28" s="273"/>
      <c r="F28" s="1">
        <v>1963</v>
      </c>
      <c r="G28" s="1">
        <v>1916</v>
      </c>
      <c r="H28" s="1"/>
      <c r="I28" s="31"/>
      <c r="J28" s="114">
        <f t="shared" si="0"/>
        <v>3879</v>
      </c>
      <c r="K28" s="286"/>
      <c r="L28" s="291"/>
      <c r="M28" s="286"/>
      <c r="N28" s="293"/>
      <c r="O28" s="286"/>
      <c r="P28" s="293"/>
      <c r="Q28" s="286"/>
      <c r="R28" s="293"/>
    </row>
    <row r="29" spans="1:702" ht="29.1" customHeight="1" thickBot="1">
      <c r="A29" s="275"/>
      <c r="B29" s="275"/>
      <c r="C29" s="245" t="s">
        <v>6</v>
      </c>
      <c r="D29" s="271"/>
      <c r="E29" s="274"/>
      <c r="F29" s="4">
        <f>F28/F27</f>
        <v>0.99291856348002028</v>
      </c>
      <c r="G29" s="4">
        <f>G28/G27</f>
        <v>0.99018087855297154</v>
      </c>
      <c r="H29" s="4" t="e">
        <f>H28/H27</f>
        <v>#DIV/0!</v>
      </c>
      <c r="I29" s="4" t="e">
        <f>I28/I27</f>
        <v>#DIV/0!</v>
      </c>
      <c r="J29" s="115">
        <f>J28/J27</f>
        <v>0.9915644171779141</v>
      </c>
      <c r="K29" s="287"/>
      <c r="L29" s="292"/>
      <c r="M29" s="287"/>
      <c r="N29" s="293"/>
      <c r="O29" s="287"/>
      <c r="P29" s="293"/>
      <c r="Q29" s="287"/>
      <c r="R29" s="293"/>
    </row>
    <row r="30" spans="1:702" ht="29.1" customHeight="1" thickBot="1">
      <c r="A30" s="275" t="s">
        <v>10</v>
      </c>
      <c r="B30" s="275"/>
      <c r="C30" s="245" t="s">
        <v>11</v>
      </c>
      <c r="D30" s="269">
        <v>0.8</v>
      </c>
      <c r="E30" s="272">
        <v>4</v>
      </c>
      <c r="F30" s="79">
        <f>'Outputs Monthly'!L18+'Outputs Monthly'!L22+'Outputs Monthly'!L26</f>
        <v>9839</v>
      </c>
      <c r="G30" s="79">
        <f>'Outputs Monthly'!L30+'Outputs Monthly'!L34+'Outputs Monthly'!L38</f>
        <v>10969</v>
      </c>
      <c r="H30" s="79">
        <f>'Outputs Monthly'!L42+'Outputs Monthly'!L46+'Outputs Monthly'!L50</f>
        <v>0</v>
      </c>
      <c r="I30" s="80">
        <f>'Outputs Monthly'!L54+'Outputs Monthly'!L58+'Outputs Monthly'!L62</f>
        <v>0</v>
      </c>
      <c r="J30" s="114">
        <f t="shared" si="0"/>
        <v>20808</v>
      </c>
      <c r="K30" s="285"/>
      <c r="L30" s="290"/>
      <c r="M30" s="285"/>
      <c r="N30" s="293"/>
      <c r="O30" s="285"/>
      <c r="P30" s="293"/>
      <c r="Q30" s="285"/>
      <c r="R30" s="293"/>
    </row>
    <row r="31" spans="1:702" ht="29.1" customHeight="1" thickBot="1">
      <c r="A31" s="275"/>
      <c r="B31" s="275"/>
      <c r="C31" s="245" t="s">
        <v>256</v>
      </c>
      <c r="D31" s="270"/>
      <c r="E31" s="273"/>
      <c r="F31" s="1">
        <v>9769</v>
      </c>
      <c r="G31" s="1">
        <v>10857</v>
      </c>
      <c r="H31" s="1"/>
      <c r="I31" s="31"/>
      <c r="J31" s="114">
        <f t="shared" si="0"/>
        <v>20626</v>
      </c>
      <c r="K31" s="286"/>
      <c r="L31" s="291"/>
      <c r="M31" s="286"/>
      <c r="N31" s="293"/>
      <c r="O31" s="286"/>
      <c r="P31" s="293"/>
      <c r="Q31" s="286"/>
      <c r="R31" s="293"/>
    </row>
    <row r="32" spans="1:702" ht="29.1" customHeight="1" thickBot="1">
      <c r="A32" s="275"/>
      <c r="B32" s="275"/>
      <c r="C32" s="245" t="s">
        <v>6</v>
      </c>
      <c r="D32" s="271"/>
      <c r="E32" s="274"/>
      <c r="F32" s="4">
        <f>F31/F30</f>
        <v>0.992885455839008</v>
      </c>
      <c r="G32" s="4">
        <f>G31/G30</f>
        <v>0.9897894065092534</v>
      </c>
      <c r="H32" s="4" t="e">
        <f>H31/H30</f>
        <v>#DIV/0!</v>
      </c>
      <c r="I32" s="4" t="e">
        <f>I31/I30</f>
        <v>#DIV/0!</v>
      </c>
      <c r="J32" s="115">
        <f>J31/J30</f>
        <v>0.99125336409073428</v>
      </c>
      <c r="K32" s="287"/>
      <c r="L32" s="292"/>
      <c r="M32" s="287"/>
      <c r="N32" s="293"/>
      <c r="O32" s="287"/>
      <c r="P32" s="293"/>
      <c r="Q32" s="287"/>
      <c r="R32" s="293"/>
    </row>
    <row r="33" spans="1:18" ht="29.1" customHeight="1" thickBot="1">
      <c r="A33" s="275" t="s">
        <v>17</v>
      </c>
      <c r="B33" s="275"/>
      <c r="C33" s="245" t="s">
        <v>15</v>
      </c>
      <c r="D33" s="269">
        <v>0.8</v>
      </c>
      <c r="E33" s="272">
        <v>2</v>
      </c>
      <c r="F33" s="79">
        <f>'Outputs Monthly'!M18+'Outputs Monthly'!M22+'Outputs Monthly'!M26</f>
        <v>1199</v>
      </c>
      <c r="G33" s="79">
        <f>'Outputs Monthly'!M30+'Outputs Monthly'!M34+'Outputs Monthly'!M38</f>
        <v>1231</v>
      </c>
      <c r="H33" s="79">
        <f>'Outputs Monthly'!M42+'Outputs Monthly'!M46+'Outputs Monthly'!M50</f>
        <v>0</v>
      </c>
      <c r="I33" s="80">
        <f>'Outputs Monthly'!M54+'Outputs Monthly'!M58+'Outputs Monthly'!M62</f>
        <v>0</v>
      </c>
      <c r="J33" s="114">
        <f t="shared" si="0"/>
        <v>2430</v>
      </c>
      <c r="K33" s="285"/>
      <c r="L33" s="290"/>
      <c r="M33" s="285"/>
      <c r="N33" s="293"/>
      <c r="O33" s="285"/>
      <c r="P33" s="293"/>
      <c r="Q33" s="285"/>
      <c r="R33" s="293"/>
    </row>
    <row r="34" spans="1:18" ht="29.1" customHeight="1" thickBot="1">
      <c r="A34" s="275"/>
      <c r="B34" s="275"/>
      <c r="C34" s="245" t="s">
        <v>254</v>
      </c>
      <c r="D34" s="270"/>
      <c r="E34" s="273"/>
      <c r="F34" s="1">
        <v>1148</v>
      </c>
      <c r="G34" s="1">
        <v>1214</v>
      </c>
      <c r="H34" s="1"/>
      <c r="I34" s="31"/>
      <c r="J34" s="114">
        <f t="shared" si="0"/>
        <v>2362</v>
      </c>
      <c r="K34" s="286"/>
      <c r="L34" s="291"/>
      <c r="M34" s="286"/>
      <c r="N34" s="293"/>
      <c r="O34" s="286"/>
      <c r="P34" s="293"/>
      <c r="Q34" s="286"/>
      <c r="R34" s="293"/>
    </row>
    <row r="35" spans="1:18" ht="29.1" customHeight="1" thickBot="1">
      <c r="A35" s="275"/>
      <c r="B35" s="275"/>
      <c r="C35" s="245" t="s">
        <v>6</v>
      </c>
      <c r="D35" s="271"/>
      <c r="E35" s="274"/>
      <c r="F35" s="4">
        <f>F34/F33</f>
        <v>0.95746455379482898</v>
      </c>
      <c r="G35" s="4">
        <f>G34/G33</f>
        <v>0.98619008935824537</v>
      </c>
      <c r="H35" s="4" t="e">
        <f>H34/H33</f>
        <v>#DIV/0!</v>
      </c>
      <c r="I35" s="4" t="e">
        <f>I34/I33</f>
        <v>#DIV/0!</v>
      </c>
      <c r="J35" s="115">
        <f>J34/J33</f>
        <v>0.97201646090534977</v>
      </c>
      <c r="K35" s="287"/>
      <c r="L35" s="292"/>
      <c r="M35" s="287"/>
      <c r="N35" s="293"/>
      <c r="O35" s="287"/>
      <c r="P35" s="293"/>
      <c r="Q35" s="287"/>
      <c r="R35" s="293"/>
    </row>
    <row r="36" spans="1:18" ht="29.1" customHeight="1" thickBot="1">
      <c r="A36" s="275" t="s">
        <v>18</v>
      </c>
      <c r="B36" s="275"/>
      <c r="C36" s="245" t="s">
        <v>15</v>
      </c>
      <c r="D36" s="269">
        <v>0.8</v>
      </c>
      <c r="E36" s="272">
        <v>3</v>
      </c>
      <c r="F36" s="79">
        <f>'Outputs Monthly'!N18+'Outputs Monthly'!N22+'Outputs Monthly'!N26</f>
        <v>1612</v>
      </c>
      <c r="G36" s="79">
        <f>'Outputs Monthly'!N30+'Outputs Monthly'!N34+'Outputs Monthly'!N38</f>
        <v>1709</v>
      </c>
      <c r="H36" s="79">
        <f>'Outputs Monthly'!N42+'Outputs Monthly'!N46+'Outputs Monthly'!N50</f>
        <v>0</v>
      </c>
      <c r="I36" s="80">
        <f>'Outputs Monthly'!N54+'Outputs Monthly'!N58+'Outputs Monthly'!N62</f>
        <v>0</v>
      </c>
      <c r="J36" s="114">
        <f t="shared" si="0"/>
        <v>3321</v>
      </c>
      <c r="K36" s="285"/>
      <c r="L36" s="290"/>
      <c r="M36" s="285"/>
      <c r="N36" s="293"/>
      <c r="O36" s="285"/>
      <c r="P36" s="293"/>
      <c r="Q36" s="285"/>
      <c r="R36" s="293"/>
    </row>
    <row r="37" spans="1:18" ht="29.1" customHeight="1" thickBot="1">
      <c r="A37" s="275"/>
      <c r="B37" s="275"/>
      <c r="C37" s="245" t="s">
        <v>255</v>
      </c>
      <c r="D37" s="270"/>
      <c r="E37" s="273"/>
      <c r="F37" s="1">
        <v>1604</v>
      </c>
      <c r="G37" s="1">
        <v>1699</v>
      </c>
      <c r="H37" s="1"/>
      <c r="I37" s="31"/>
      <c r="J37" s="114">
        <f t="shared" si="0"/>
        <v>3303</v>
      </c>
      <c r="K37" s="286"/>
      <c r="L37" s="291"/>
      <c r="M37" s="286"/>
      <c r="N37" s="293"/>
      <c r="O37" s="286"/>
      <c r="P37" s="293"/>
      <c r="Q37" s="286"/>
      <c r="R37" s="293"/>
    </row>
    <row r="38" spans="1:18" ht="29.1" customHeight="1" thickBot="1">
      <c r="A38" s="275"/>
      <c r="B38" s="275"/>
      <c r="C38" s="245" t="s">
        <v>6</v>
      </c>
      <c r="D38" s="271"/>
      <c r="E38" s="274"/>
      <c r="F38" s="4">
        <f>F37/F36</f>
        <v>0.99503722084367241</v>
      </c>
      <c r="G38" s="4">
        <f>G37/G36</f>
        <v>0.99414862492685785</v>
      </c>
      <c r="H38" s="4" t="e">
        <f>H37/H36</f>
        <v>#DIV/0!</v>
      </c>
      <c r="I38" s="4" t="e">
        <f>I37/I36</f>
        <v>#DIV/0!</v>
      </c>
      <c r="J38" s="115">
        <f>J37/J36</f>
        <v>0.99457994579945797</v>
      </c>
      <c r="K38" s="287"/>
      <c r="L38" s="292"/>
      <c r="M38" s="287"/>
      <c r="N38" s="293"/>
      <c r="O38" s="287"/>
      <c r="P38" s="293"/>
      <c r="Q38" s="287"/>
      <c r="R38" s="293"/>
    </row>
    <row r="39" spans="1:18" ht="29.1" customHeight="1" thickBot="1">
      <c r="A39" s="275" t="s">
        <v>19</v>
      </c>
      <c r="B39" s="275"/>
      <c r="C39" s="245" t="s">
        <v>15</v>
      </c>
      <c r="D39" s="269">
        <v>0.8</v>
      </c>
      <c r="E39" s="272">
        <v>2</v>
      </c>
      <c r="F39" s="79">
        <f>'Outputs Monthly'!O18+'Outputs Monthly'!O22+'Outputs Monthly'!O26</f>
        <v>76</v>
      </c>
      <c r="G39" s="79">
        <f>'Outputs Monthly'!O30+'Outputs Monthly'!O34+'Outputs Monthly'!O38</f>
        <v>98</v>
      </c>
      <c r="H39" s="79">
        <f>'Outputs Monthly'!O42+'Outputs Monthly'!O46+'Outputs Monthly'!O50</f>
        <v>0</v>
      </c>
      <c r="I39" s="80">
        <f>'Outputs Monthly'!O54+'Outputs Monthly'!O58+'Outputs Monthly'!O62</f>
        <v>0</v>
      </c>
      <c r="J39" s="114">
        <f t="shared" si="0"/>
        <v>174</v>
      </c>
      <c r="K39" s="285"/>
      <c r="L39" s="290"/>
      <c r="M39" s="285"/>
      <c r="N39" s="293"/>
      <c r="O39" s="285"/>
      <c r="P39" s="293"/>
      <c r="Q39" s="285"/>
      <c r="R39" s="293"/>
    </row>
    <row r="40" spans="1:18" ht="29.1" customHeight="1" thickBot="1">
      <c r="A40" s="275"/>
      <c r="B40" s="275"/>
      <c r="C40" s="245" t="s">
        <v>254</v>
      </c>
      <c r="D40" s="270"/>
      <c r="E40" s="273"/>
      <c r="F40" s="1">
        <v>76</v>
      </c>
      <c r="G40" s="1">
        <v>98</v>
      </c>
      <c r="H40" s="1"/>
      <c r="I40" s="31"/>
      <c r="J40" s="114">
        <f t="shared" si="0"/>
        <v>174</v>
      </c>
      <c r="K40" s="286"/>
      <c r="L40" s="291"/>
      <c r="M40" s="286"/>
      <c r="N40" s="293"/>
      <c r="O40" s="286"/>
      <c r="P40" s="293"/>
      <c r="Q40" s="286"/>
      <c r="R40" s="293"/>
    </row>
    <row r="41" spans="1:18" ht="29.1" customHeight="1" thickBot="1">
      <c r="A41" s="275"/>
      <c r="B41" s="275"/>
      <c r="C41" s="245" t="s">
        <v>6</v>
      </c>
      <c r="D41" s="271"/>
      <c r="E41" s="274"/>
      <c r="F41" s="4">
        <f>F40/F39</f>
        <v>1</v>
      </c>
      <c r="G41" s="4">
        <f>G40/G39</f>
        <v>1</v>
      </c>
      <c r="H41" s="4" t="e">
        <f>H40/H39</f>
        <v>#DIV/0!</v>
      </c>
      <c r="I41" s="4" t="e">
        <f>I40/I39</f>
        <v>#DIV/0!</v>
      </c>
      <c r="J41" s="116">
        <f>J40/J39</f>
        <v>1</v>
      </c>
      <c r="K41" s="287"/>
      <c r="L41" s="292"/>
      <c r="M41" s="287"/>
      <c r="N41" s="294"/>
      <c r="O41" s="287"/>
      <c r="P41" s="294"/>
      <c r="Q41" s="287"/>
      <c r="R41" s="294"/>
    </row>
    <row r="42" spans="1:18" ht="29.1" customHeight="1">
      <c r="A42" s="246"/>
      <c r="B42" s="247"/>
      <c r="C42" s="248"/>
      <c r="D42" s="3"/>
      <c r="E42" s="3"/>
      <c r="F42" s="3"/>
      <c r="G42" s="3"/>
      <c r="H42" s="3"/>
      <c r="I42" s="3"/>
      <c r="J42" s="3"/>
      <c r="K42" s="218"/>
      <c r="L42" s="218"/>
    </row>
    <row r="43" spans="1:18" ht="29.1" customHeight="1">
      <c r="A43" s="246"/>
      <c r="B43" s="247"/>
      <c r="C43" s="248"/>
      <c r="D43" s="3"/>
      <c r="E43" s="3"/>
      <c r="F43" s="3"/>
      <c r="G43" s="3"/>
      <c r="H43" s="3"/>
      <c r="I43" s="3"/>
      <c r="J43" s="3"/>
      <c r="K43" s="218"/>
      <c r="L43" s="218"/>
    </row>
    <row r="44" spans="1:18" ht="29.1" customHeight="1" thickBot="1">
      <c r="A44" s="2" t="s">
        <v>141</v>
      </c>
      <c r="B44" s="235"/>
      <c r="C44" s="236"/>
      <c r="D44" s="76"/>
      <c r="E44" s="76"/>
      <c r="F44" s="76"/>
      <c r="G44" s="76"/>
      <c r="H44" s="76"/>
      <c r="I44" s="76"/>
      <c r="J44" s="76"/>
      <c r="K44" s="218"/>
      <c r="L44" s="218"/>
    </row>
    <row r="45" spans="1:18" ht="29.1" customHeight="1">
      <c r="A45" s="238"/>
      <c r="B45" s="238"/>
      <c r="C45" s="238"/>
      <c r="D45" s="280" t="s">
        <v>140</v>
      </c>
      <c r="E45" s="280" t="s">
        <v>0</v>
      </c>
      <c r="F45" s="113" t="s">
        <v>258</v>
      </c>
      <c r="G45" s="113" t="s">
        <v>244</v>
      </c>
      <c r="H45" s="113" t="s">
        <v>245</v>
      </c>
      <c r="I45" s="113" t="s">
        <v>246</v>
      </c>
      <c r="J45" s="6"/>
      <c r="K45" s="296" t="str">
        <f>F45</f>
        <v>10/1/15 - 12/31/15</v>
      </c>
      <c r="L45" s="297"/>
      <c r="M45" s="296" t="str">
        <f>G45</f>
        <v>1/1/16 - 3/31/16</v>
      </c>
      <c r="N45" s="297"/>
      <c r="O45" s="296" t="str">
        <f>H45</f>
        <v>4/1/16 - 6/30/16</v>
      </c>
      <c r="P45" s="297"/>
      <c r="Q45" s="296" t="str">
        <f>I45</f>
        <v>7/1/16 - 9/30/16</v>
      </c>
      <c r="R45" s="297"/>
    </row>
    <row r="46" spans="1:18" ht="29.1" customHeight="1" thickBot="1">
      <c r="A46" s="249" t="s">
        <v>1</v>
      </c>
      <c r="B46" s="276" t="s">
        <v>2</v>
      </c>
      <c r="C46" s="277"/>
      <c r="D46" s="281"/>
      <c r="E46" s="282">
        <v>38991</v>
      </c>
      <c r="F46" s="123" t="str">
        <f>F10</f>
        <v>1st Quarter</v>
      </c>
      <c r="G46" s="123" t="str">
        <f t="shared" ref="G46:I46" si="1">G10</f>
        <v>2nd Quarter</v>
      </c>
      <c r="H46" s="123" t="str">
        <f t="shared" si="1"/>
        <v>3rd Quarter</v>
      </c>
      <c r="I46" s="123" t="str">
        <f t="shared" si="1"/>
        <v>4th Quarter</v>
      </c>
      <c r="J46" s="7" t="s">
        <v>3</v>
      </c>
      <c r="K46" s="219" t="s">
        <v>134</v>
      </c>
      <c r="L46" s="220" t="s">
        <v>139</v>
      </c>
      <c r="M46" s="126" t="s">
        <v>134</v>
      </c>
      <c r="N46" s="127" t="s">
        <v>139</v>
      </c>
      <c r="O46" s="126" t="s">
        <v>134</v>
      </c>
      <c r="P46" s="127" t="s">
        <v>139</v>
      </c>
      <c r="Q46" s="126" t="s">
        <v>134</v>
      </c>
      <c r="R46" s="127" t="s">
        <v>139</v>
      </c>
    </row>
    <row r="47" spans="1:18" ht="29.1" customHeight="1" thickBot="1">
      <c r="A47" s="275" t="s">
        <v>4</v>
      </c>
      <c r="B47" s="275"/>
      <c r="C47" s="245" t="s">
        <v>20</v>
      </c>
      <c r="D47" s="269">
        <v>0.8</v>
      </c>
      <c r="E47" s="272">
        <v>3</v>
      </c>
      <c r="F47" s="1">
        <v>74749</v>
      </c>
      <c r="G47" s="1">
        <v>81204</v>
      </c>
      <c r="H47" s="1"/>
      <c r="I47" s="32"/>
      <c r="J47" s="33">
        <f>SUM(F47:I47)</f>
        <v>155953</v>
      </c>
      <c r="K47" s="285"/>
      <c r="L47" s="290"/>
      <c r="M47" s="285"/>
      <c r="N47" s="293"/>
      <c r="O47" s="285"/>
      <c r="P47" s="293"/>
      <c r="Q47" s="285"/>
      <c r="R47" s="293"/>
    </row>
    <row r="48" spans="1:18" ht="29.1" customHeight="1" thickBot="1">
      <c r="A48" s="275"/>
      <c r="B48" s="275"/>
      <c r="C48" s="245" t="s">
        <v>255</v>
      </c>
      <c r="D48" s="270"/>
      <c r="E48" s="273"/>
      <c r="F48" s="1">
        <v>73630</v>
      </c>
      <c r="G48" s="1">
        <v>79168</v>
      </c>
      <c r="H48" s="1"/>
      <c r="I48" s="31"/>
      <c r="J48" s="33">
        <f t="shared" ref="J48:J76" si="2">SUM(F48:I48)</f>
        <v>152798</v>
      </c>
      <c r="K48" s="286"/>
      <c r="L48" s="291"/>
      <c r="M48" s="286"/>
      <c r="N48" s="293"/>
      <c r="O48" s="286"/>
      <c r="P48" s="293"/>
      <c r="Q48" s="286"/>
      <c r="R48" s="293"/>
    </row>
    <row r="49" spans="1:18" ht="29.1" customHeight="1" thickBot="1">
      <c r="A49" s="275"/>
      <c r="B49" s="275"/>
      <c r="C49" s="245" t="s">
        <v>6</v>
      </c>
      <c r="D49" s="271"/>
      <c r="E49" s="274"/>
      <c r="F49" s="4">
        <f>F48/F47</f>
        <v>0.98502990006555269</v>
      </c>
      <c r="G49" s="4">
        <f>G48/G47</f>
        <v>0.97492734348061671</v>
      </c>
      <c r="H49" s="4" t="e">
        <f>H48/H47</f>
        <v>#DIV/0!</v>
      </c>
      <c r="I49" s="4" t="e">
        <f>I48/I47</f>
        <v>#DIV/0!</v>
      </c>
      <c r="J49" s="36">
        <f>J48/J47</f>
        <v>0.97976954595294741</v>
      </c>
      <c r="K49" s="287"/>
      <c r="L49" s="292"/>
      <c r="M49" s="287"/>
      <c r="N49" s="293"/>
      <c r="O49" s="287"/>
      <c r="P49" s="293"/>
      <c r="Q49" s="287"/>
      <c r="R49" s="293"/>
    </row>
    <row r="50" spans="1:18" ht="29.1" customHeight="1" thickBot="1">
      <c r="A50" s="275" t="s">
        <v>7</v>
      </c>
      <c r="B50" s="275"/>
      <c r="C50" s="245" t="s">
        <v>20</v>
      </c>
      <c r="D50" s="269">
        <v>0.8</v>
      </c>
      <c r="E50" s="272">
        <v>3</v>
      </c>
      <c r="F50" s="1">
        <v>38447</v>
      </c>
      <c r="G50" s="1">
        <v>41600</v>
      </c>
      <c r="H50" s="1"/>
      <c r="I50" s="32"/>
      <c r="J50" s="33">
        <f t="shared" si="2"/>
        <v>80047</v>
      </c>
      <c r="K50" s="285"/>
      <c r="L50" s="290"/>
      <c r="M50" s="285"/>
      <c r="N50" s="293"/>
      <c r="O50" s="285"/>
      <c r="P50" s="293"/>
      <c r="Q50" s="285"/>
      <c r="R50" s="293"/>
    </row>
    <row r="51" spans="1:18" ht="29.1" customHeight="1" thickBot="1">
      <c r="A51" s="275"/>
      <c r="B51" s="275"/>
      <c r="C51" s="245" t="s">
        <v>255</v>
      </c>
      <c r="D51" s="270"/>
      <c r="E51" s="273"/>
      <c r="F51" s="1">
        <v>37832</v>
      </c>
      <c r="G51" s="1">
        <v>40409</v>
      </c>
      <c r="H51" s="1"/>
      <c r="I51" s="31"/>
      <c r="J51" s="33">
        <f t="shared" si="2"/>
        <v>78241</v>
      </c>
      <c r="K51" s="286"/>
      <c r="L51" s="291"/>
      <c r="M51" s="286"/>
      <c r="N51" s="293"/>
      <c r="O51" s="286"/>
      <c r="P51" s="293"/>
      <c r="Q51" s="286"/>
      <c r="R51" s="293"/>
    </row>
    <row r="52" spans="1:18" ht="29.1" customHeight="1" thickBot="1">
      <c r="A52" s="275"/>
      <c r="B52" s="275"/>
      <c r="C52" s="245" t="s">
        <v>6</v>
      </c>
      <c r="D52" s="271"/>
      <c r="E52" s="274"/>
      <c r="F52" s="4">
        <f>F51/F50</f>
        <v>0.98400395349442094</v>
      </c>
      <c r="G52" s="4">
        <f>G51/G50</f>
        <v>0.97137019230769228</v>
      </c>
      <c r="H52" s="4" t="e">
        <f>H51/H50</f>
        <v>#DIV/0!</v>
      </c>
      <c r="I52" s="4" t="e">
        <f>I51/I50</f>
        <v>#DIV/0!</v>
      </c>
      <c r="J52" s="36">
        <f>J51/J50</f>
        <v>0.97743825502517268</v>
      </c>
      <c r="K52" s="287"/>
      <c r="L52" s="292"/>
      <c r="M52" s="287"/>
      <c r="N52" s="293"/>
      <c r="O52" s="287"/>
      <c r="P52" s="293"/>
      <c r="Q52" s="287"/>
      <c r="R52" s="293"/>
    </row>
    <row r="53" spans="1:18" ht="29.1" customHeight="1" thickBot="1">
      <c r="A53" s="275" t="s">
        <v>8</v>
      </c>
      <c r="B53" s="275"/>
      <c r="C53" s="245" t="s">
        <v>20</v>
      </c>
      <c r="D53" s="269">
        <v>0.8</v>
      </c>
      <c r="E53" s="272">
        <v>3</v>
      </c>
      <c r="F53" s="1">
        <v>16689</v>
      </c>
      <c r="G53" s="1">
        <v>17452</v>
      </c>
      <c r="H53" s="1"/>
      <c r="I53" s="32"/>
      <c r="J53" s="33">
        <f t="shared" si="2"/>
        <v>34141</v>
      </c>
      <c r="K53" s="285"/>
      <c r="L53" s="290"/>
      <c r="M53" s="285"/>
      <c r="N53" s="293"/>
      <c r="O53" s="285"/>
      <c r="P53" s="293"/>
      <c r="Q53" s="285"/>
      <c r="R53" s="293"/>
    </row>
    <row r="54" spans="1:18" ht="29.1" customHeight="1" thickBot="1">
      <c r="A54" s="275"/>
      <c r="B54" s="275"/>
      <c r="C54" s="245" t="s">
        <v>255</v>
      </c>
      <c r="D54" s="270"/>
      <c r="E54" s="273"/>
      <c r="F54" s="1">
        <v>16632</v>
      </c>
      <c r="G54" s="1">
        <v>17280</v>
      </c>
      <c r="H54" s="1"/>
      <c r="I54" s="31"/>
      <c r="J54" s="33">
        <f t="shared" si="2"/>
        <v>33912</v>
      </c>
      <c r="K54" s="286"/>
      <c r="L54" s="291"/>
      <c r="M54" s="286"/>
      <c r="N54" s="293"/>
      <c r="O54" s="286"/>
      <c r="P54" s="293"/>
      <c r="Q54" s="286"/>
      <c r="R54" s="293"/>
    </row>
    <row r="55" spans="1:18" ht="29.1" customHeight="1" thickBot="1">
      <c r="A55" s="275"/>
      <c r="B55" s="275"/>
      <c r="C55" s="245" t="s">
        <v>6</v>
      </c>
      <c r="D55" s="271"/>
      <c r="E55" s="274"/>
      <c r="F55" s="4">
        <f>F54/F53</f>
        <v>0.99658457666726585</v>
      </c>
      <c r="G55" s="4">
        <f>G54/G53</f>
        <v>0.99014439605775839</v>
      </c>
      <c r="H55" s="4" t="e">
        <f>H54/H53</f>
        <v>#DIV/0!</v>
      </c>
      <c r="I55" s="4" t="e">
        <f>I54/I53</f>
        <v>#DIV/0!</v>
      </c>
      <c r="J55" s="36">
        <f>J54/J53</f>
        <v>0.99329252218739927</v>
      </c>
      <c r="K55" s="287"/>
      <c r="L55" s="292"/>
      <c r="M55" s="287"/>
      <c r="N55" s="293"/>
      <c r="O55" s="287"/>
      <c r="P55" s="293"/>
      <c r="Q55" s="287"/>
      <c r="R55" s="293"/>
    </row>
    <row r="56" spans="1:18" ht="29.1" customHeight="1" thickBot="1">
      <c r="A56" s="275" t="s">
        <v>10</v>
      </c>
      <c r="B56" s="275"/>
      <c r="C56" s="245" t="s">
        <v>20</v>
      </c>
      <c r="D56" s="269">
        <v>0.8</v>
      </c>
      <c r="E56" s="272">
        <v>3</v>
      </c>
      <c r="F56" s="1">
        <v>29588</v>
      </c>
      <c r="G56" s="1">
        <v>32413</v>
      </c>
      <c r="H56" s="1"/>
      <c r="I56" s="30"/>
      <c r="J56" s="33">
        <f t="shared" si="2"/>
        <v>62001</v>
      </c>
      <c r="K56" s="285"/>
      <c r="L56" s="290"/>
      <c r="M56" s="285"/>
      <c r="N56" s="293"/>
      <c r="O56" s="285"/>
      <c r="P56" s="293"/>
      <c r="Q56" s="285"/>
      <c r="R56" s="293"/>
    </row>
    <row r="57" spans="1:18" ht="29.1" customHeight="1" thickBot="1">
      <c r="A57" s="275"/>
      <c r="B57" s="275"/>
      <c r="C57" s="245" t="s">
        <v>255</v>
      </c>
      <c r="D57" s="270"/>
      <c r="E57" s="273"/>
      <c r="F57" s="1">
        <v>29000</v>
      </c>
      <c r="G57" s="1">
        <v>31344</v>
      </c>
      <c r="H57" s="1"/>
      <c r="I57" s="31"/>
      <c r="J57" s="33">
        <f t="shared" si="2"/>
        <v>60344</v>
      </c>
      <c r="K57" s="286"/>
      <c r="L57" s="291"/>
      <c r="M57" s="286"/>
      <c r="N57" s="293"/>
      <c r="O57" s="286"/>
      <c r="P57" s="293"/>
      <c r="Q57" s="286"/>
      <c r="R57" s="293"/>
    </row>
    <row r="58" spans="1:18" ht="29.1" customHeight="1" thickBot="1">
      <c r="A58" s="275"/>
      <c r="B58" s="275"/>
      <c r="C58" s="245" t="s">
        <v>6</v>
      </c>
      <c r="D58" s="271"/>
      <c r="E58" s="274"/>
      <c r="F58" s="4">
        <f>F57/F56</f>
        <v>0.98012707854535619</v>
      </c>
      <c r="G58" s="4">
        <f>G57/G56</f>
        <v>0.96701940579397161</v>
      </c>
      <c r="H58" s="4" t="e">
        <f>H57/H56</f>
        <v>#DIV/0!</v>
      </c>
      <c r="I58" s="4" t="e">
        <f>I57/I56</f>
        <v>#DIV/0!</v>
      </c>
      <c r="J58" s="36">
        <f>J57/J56</f>
        <v>0.97327462460282899</v>
      </c>
      <c r="K58" s="287"/>
      <c r="L58" s="292"/>
      <c r="M58" s="287"/>
      <c r="N58" s="294"/>
      <c r="O58" s="287"/>
      <c r="P58" s="294"/>
      <c r="Q58" s="287"/>
      <c r="R58" s="294"/>
    </row>
    <row r="59" spans="1:18" ht="29.1" customHeight="1" thickBot="1">
      <c r="A59" s="249" t="s">
        <v>12</v>
      </c>
      <c r="B59" s="276" t="s">
        <v>13</v>
      </c>
      <c r="C59" s="277"/>
      <c r="D59" s="3"/>
      <c r="E59" s="3"/>
      <c r="F59" s="3"/>
      <c r="G59" s="3"/>
      <c r="H59" s="3"/>
      <c r="I59" s="3"/>
      <c r="J59" s="38"/>
      <c r="K59" s="217"/>
      <c r="L59" s="218"/>
    </row>
    <row r="60" spans="1:18" ht="29.1" customHeight="1" thickBot="1">
      <c r="A60" s="275" t="s">
        <v>14</v>
      </c>
      <c r="B60" s="275"/>
      <c r="C60" s="245" t="s">
        <v>20</v>
      </c>
      <c r="D60" s="269">
        <v>0.8</v>
      </c>
      <c r="E60" s="272">
        <v>3</v>
      </c>
      <c r="F60" s="117">
        <v>49939</v>
      </c>
      <c r="G60" s="118">
        <v>48803</v>
      </c>
      <c r="H60" s="118"/>
      <c r="I60" s="119"/>
      <c r="J60" s="33">
        <f t="shared" si="2"/>
        <v>98742</v>
      </c>
      <c r="K60" s="285"/>
      <c r="L60" s="290"/>
      <c r="M60" s="285"/>
      <c r="N60" s="295"/>
      <c r="O60" s="285"/>
      <c r="P60" s="295"/>
      <c r="Q60" s="285"/>
      <c r="R60" s="295"/>
    </row>
    <row r="61" spans="1:18" ht="29.1" customHeight="1" thickBot="1">
      <c r="A61" s="275"/>
      <c r="B61" s="275"/>
      <c r="C61" s="245" t="s">
        <v>255</v>
      </c>
      <c r="D61" s="270"/>
      <c r="E61" s="273"/>
      <c r="F61" s="120">
        <v>49388</v>
      </c>
      <c r="G61" s="1">
        <v>48105</v>
      </c>
      <c r="H61" s="1"/>
      <c r="I61" s="121"/>
      <c r="J61" s="33">
        <f t="shared" si="2"/>
        <v>97493</v>
      </c>
      <c r="K61" s="286"/>
      <c r="L61" s="291"/>
      <c r="M61" s="286"/>
      <c r="N61" s="293"/>
      <c r="O61" s="286"/>
      <c r="P61" s="293"/>
      <c r="Q61" s="286"/>
      <c r="R61" s="293"/>
    </row>
    <row r="62" spans="1:18" ht="29.1" customHeight="1" thickBot="1">
      <c r="A62" s="275"/>
      <c r="B62" s="275"/>
      <c r="C62" s="245" t="s">
        <v>6</v>
      </c>
      <c r="D62" s="271"/>
      <c r="E62" s="274"/>
      <c r="F62" s="4">
        <f>F61/F60</f>
        <v>0.98896653917779687</v>
      </c>
      <c r="G62" s="4">
        <f>G61/G60</f>
        <v>0.98569760055734279</v>
      </c>
      <c r="H62" s="4" t="e">
        <f>H61/H60</f>
        <v>#DIV/0!</v>
      </c>
      <c r="I62" s="4" t="e">
        <f>I61/I60</f>
        <v>#DIV/0!</v>
      </c>
      <c r="J62" s="36">
        <f>J61/J60</f>
        <v>0.98735087399485533</v>
      </c>
      <c r="K62" s="287"/>
      <c r="L62" s="292"/>
      <c r="M62" s="287"/>
      <c r="N62" s="293"/>
      <c r="O62" s="287"/>
      <c r="P62" s="293"/>
      <c r="Q62" s="287"/>
      <c r="R62" s="293"/>
    </row>
    <row r="63" spans="1:18" ht="29.1" customHeight="1" thickBot="1">
      <c r="A63" s="275" t="s">
        <v>16</v>
      </c>
      <c r="B63" s="275"/>
      <c r="C63" s="245" t="s">
        <v>20</v>
      </c>
      <c r="D63" s="269">
        <v>0.8</v>
      </c>
      <c r="E63" s="272">
        <v>3</v>
      </c>
      <c r="F63" s="1">
        <v>21702</v>
      </c>
      <c r="G63" s="1">
        <v>21885</v>
      </c>
      <c r="H63" s="1"/>
      <c r="I63" s="32"/>
      <c r="J63" s="33">
        <f t="shared" si="2"/>
        <v>43587</v>
      </c>
      <c r="K63" s="285"/>
      <c r="L63" s="290"/>
      <c r="M63" s="285"/>
      <c r="N63" s="293"/>
      <c r="O63" s="285"/>
      <c r="P63" s="293"/>
      <c r="Q63" s="285"/>
      <c r="R63" s="293"/>
    </row>
    <row r="64" spans="1:18" ht="29.1" customHeight="1" thickBot="1">
      <c r="A64" s="275"/>
      <c r="B64" s="275"/>
      <c r="C64" s="245" t="s">
        <v>255</v>
      </c>
      <c r="D64" s="270"/>
      <c r="E64" s="273"/>
      <c r="F64" s="1">
        <v>21429</v>
      </c>
      <c r="G64" s="1">
        <v>21342</v>
      </c>
      <c r="H64" s="1"/>
      <c r="I64" s="31"/>
      <c r="J64" s="33">
        <f t="shared" si="2"/>
        <v>42771</v>
      </c>
      <c r="K64" s="286"/>
      <c r="L64" s="291"/>
      <c r="M64" s="286"/>
      <c r="N64" s="293"/>
      <c r="O64" s="286"/>
      <c r="P64" s="293"/>
      <c r="Q64" s="286"/>
      <c r="R64" s="293"/>
    </row>
    <row r="65" spans="1:26" ht="29.1" customHeight="1" thickBot="1">
      <c r="A65" s="275"/>
      <c r="B65" s="275"/>
      <c r="C65" s="245" t="s">
        <v>6</v>
      </c>
      <c r="D65" s="271"/>
      <c r="E65" s="274"/>
      <c r="F65" s="4">
        <f>F64/F63</f>
        <v>0.987420514238319</v>
      </c>
      <c r="G65" s="4">
        <f>G64/G63</f>
        <v>0.97518848526387936</v>
      </c>
      <c r="H65" s="4" t="e">
        <f>H64/H63</f>
        <v>#DIV/0!</v>
      </c>
      <c r="I65" s="4" t="e">
        <f>I64/I63</f>
        <v>#DIV/0!</v>
      </c>
      <c r="J65" s="36">
        <f>J64/J63</f>
        <v>0.98127882166701086</v>
      </c>
      <c r="K65" s="287"/>
      <c r="L65" s="292"/>
      <c r="M65" s="287"/>
      <c r="N65" s="293"/>
      <c r="O65" s="287"/>
      <c r="P65" s="293"/>
      <c r="Q65" s="287"/>
      <c r="R65" s="293"/>
    </row>
    <row r="66" spans="1:26" ht="29.1" customHeight="1" thickBot="1">
      <c r="A66" s="275" t="s">
        <v>10</v>
      </c>
      <c r="B66" s="275"/>
      <c r="C66" s="245" t="s">
        <v>20</v>
      </c>
      <c r="D66" s="269">
        <v>0.8</v>
      </c>
      <c r="E66" s="272">
        <v>4</v>
      </c>
      <c r="F66" s="1">
        <v>21581</v>
      </c>
      <c r="G66" s="1">
        <v>22078</v>
      </c>
      <c r="H66" s="1"/>
      <c r="I66" s="32"/>
      <c r="J66" s="33">
        <f t="shared" si="2"/>
        <v>43659</v>
      </c>
      <c r="K66" s="285"/>
      <c r="L66" s="290"/>
      <c r="M66" s="285"/>
      <c r="N66" s="293"/>
      <c r="O66" s="285"/>
      <c r="P66" s="293"/>
      <c r="Q66" s="285"/>
      <c r="R66" s="293"/>
    </row>
    <row r="67" spans="1:26" ht="29.1" customHeight="1" thickBot="1">
      <c r="A67" s="275"/>
      <c r="B67" s="275"/>
      <c r="C67" s="245" t="s">
        <v>256</v>
      </c>
      <c r="D67" s="270"/>
      <c r="E67" s="273"/>
      <c r="F67" s="1">
        <v>20990</v>
      </c>
      <c r="G67" s="1">
        <v>21314</v>
      </c>
      <c r="H67" s="1"/>
      <c r="I67" s="31"/>
      <c r="J67" s="33">
        <f t="shared" si="2"/>
        <v>42304</v>
      </c>
      <c r="K67" s="286"/>
      <c r="L67" s="291"/>
      <c r="M67" s="286"/>
      <c r="N67" s="293"/>
      <c r="O67" s="286"/>
      <c r="P67" s="293"/>
      <c r="Q67" s="286"/>
      <c r="R67" s="293"/>
    </row>
    <row r="68" spans="1:26" ht="29.1" customHeight="1" thickBot="1">
      <c r="A68" s="275"/>
      <c r="B68" s="275"/>
      <c r="C68" s="245" t="s">
        <v>6</v>
      </c>
      <c r="D68" s="271"/>
      <c r="E68" s="274"/>
      <c r="F68" s="4">
        <f>F67/F66</f>
        <v>0.97261480005560441</v>
      </c>
      <c r="G68" s="4">
        <f>G67/G66</f>
        <v>0.96539541625147207</v>
      </c>
      <c r="H68" s="4" t="e">
        <f>H67/H66</f>
        <v>#DIV/0!</v>
      </c>
      <c r="I68" s="4" t="e">
        <f>I67/I66</f>
        <v>#DIV/0!</v>
      </c>
      <c r="J68" s="36">
        <f>J67/J66</f>
        <v>0.96896401658306419</v>
      </c>
      <c r="K68" s="287"/>
      <c r="L68" s="292"/>
      <c r="M68" s="287"/>
      <c r="N68" s="293"/>
      <c r="O68" s="287"/>
      <c r="P68" s="293"/>
      <c r="Q68" s="287"/>
      <c r="R68" s="293"/>
    </row>
    <row r="69" spans="1:26" ht="29.1" customHeight="1" thickBot="1">
      <c r="A69" s="275" t="s">
        <v>17</v>
      </c>
      <c r="B69" s="275"/>
      <c r="C69" s="245" t="s">
        <v>20</v>
      </c>
      <c r="D69" s="269">
        <v>0.8</v>
      </c>
      <c r="E69" s="272">
        <v>3</v>
      </c>
      <c r="F69" s="1">
        <v>17439</v>
      </c>
      <c r="G69" s="1">
        <v>19449</v>
      </c>
      <c r="H69" s="1"/>
      <c r="I69" s="32"/>
      <c r="J69" s="33">
        <f t="shared" si="2"/>
        <v>36888</v>
      </c>
      <c r="K69" s="285"/>
      <c r="L69" s="290"/>
      <c r="M69" s="285"/>
      <c r="N69" s="293"/>
      <c r="O69" s="285"/>
      <c r="P69" s="293"/>
      <c r="Q69" s="285"/>
      <c r="R69" s="293"/>
    </row>
    <row r="70" spans="1:26" ht="29.1" customHeight="1" thickBot="1">
      <c r="A70" s="275"/>
      <c r="B70" s="275"/>
      <c r="C70" s="245" t="s">
        <v>255</v>
      </c>
      <c r="D70" s="270"/>
      <c r="E70" s="273"/>
      <c r="F70" s="1">
        <v>17322</v>
      </c>
      <c r="G70" s="1">
        <v>19314</v>
      </c>
      <c r="H70" s="1"/>
      <c r="I70" s="31"/>
      <c r="J70" s="33">
        <f t="shared" si="2"/>
        <v>36636</v>
      </c>
      <c r="K70" s="286"/>
      <c r="L70" s="291"/>
      <c r="M70" s="286"/>
      <c r="N70" s="293"/>
      <c r="O70" s="286"/>
      <c r="P70" s="293"/>
      <c r="Q70" s="286"/>
      <c r="R70" s="293"/>
    </row>
    <row r="71" spans="1:26" ht="29.1" customHeight="1" thickBot="1">
      <c r="A71" s="275"/>
      <c r="B71" s="275"/>
      <c r="C71" s="245" t="s">
        <v>6</v>
      </c>
      <c r="D71" s="271"/>
      <c r="E71" s="274"/>
      <c r="F71" s="4">
        <f>F70/F69</f>
        <v>0.99329089970755202</v>
      </c>
      <c r="G71" s="4">
        <f>G70/G69</f>
        <v>0.99305876908838497</v>
      </c>
      <c r="H71" s="4" t="e">
        <f>H70/H69</f>
        <v>#DIV/0!</v>
      </c>
      <c r="I71" s="4" t="e">
        <f>I70/I69</f>
        <v>#DIV/0!</v>
      </c>
      <c r="J71" s="36">
        <f>J70/J69</f>
        <v>0.9931685100845804</v>
      </c>
      <c r="K71" s="287"/>
      <c r="L71" s="292"/>
      <c r="M71" s="287"/>
      <c r="N71" s="293"/>
      <c r="O71" s="287"/>
      <c r="P71" s="293"/>
      <c r="Q71" s="287"/>
      <c r="R71" s="293"/>
    </row>
    <row r="72" spans="1:26" ht="29.1" customHeight="1" thickBot="1">
      <c r="A72" s="275" t="s">
        <v>18</v>
      </c>
      <c r="B72" s="275"/>
      <c r="C72" s="245" t="s">
        <v>20</v>
      </c>
      <c r="D72" s="269">
        <v>0.8</v>
      </c>
      <c r="E72" s="272">
        <v>3</v>
      </c>
      <c r="F72" s="1">
        <v>38357</v>
      </c>
      <c r="G72" s="1">
        <v>39350</v>
      </c>
      <c r="H72" s="1"/>
      <c r="I72" s="32"/>
      <c r="J72" s="33">
        <f t="shared" si="2"/>
        <v>77707</v>
      </c>
      <c r="K72" s="285"/>
      <c r="L72" s="290"/>
      <c r="M72" s="285"/>
      <c r="N72" s="293"/>
      <c r="O72" s="285"/>
      <c r="P72" s="293"/>
      <c r="Q72" s="285"/>
      <c r="R72" s="293"/>
    </row>
    <row r="73" spans="1:26" ht="29.1" customHeight="1" thickBot="1">
      <c r="A73" s="275"/>
      <c r="B73" s="275"/>
      <c r="C73" s="245" t="s">
        <v>255</v>
      </c>
      <c r="D73" s="270"/>
      <c r="E73" s="273"/>
      <c r="F73" s="1">
        <v>38007</v>
      </c>
      <c r="G73" s="1">
        <v>38406</v>
      </c>
      <c r="H73" s="1"/>
      <c r="I73" s="31"/>
      <c r="J73" s="33">
        <f t="shared" si="2"/>
        <v>76413</v>
      </c>
      <c r="K73" s="286"/>
      <c r="L73" s="291"/>
      <c r="M73" s="286"/>
      <c r="N73" s="293"/>
      <c r="O73" s="286"/>
      <c r="P73" s="293"/>
      <c r="Q73" s="286"/>
      <c r="R73" s="293"/>
    </row>
    <row r="74" spans="1:26" ht="29.1" customHeight="1" thickBot="1">
      <c r="A74" s="275"/>
      <c r="B74" s="275"/>
      <c r="C74" s="245" t="s">
        <v>6</v>
      </c>
      <c r="D74" s="271"/>
      <c r="E74" s="274"/>
      <c r="F74" s="4">
        <f>F73/F72</f>
        <v>0.99087519879031205</v>
      </c>
      <c r="G74" s="4">
        <f>G73/G72</f>
        <v>0.97601016518424399</v>
      </c>
      <c r="H74" s="4" t="e">
        <f>H73/H72</f>
        <v>#DIV/0!</v>
      </c>
      <c r="I74" s="4" t="e">
        <f>I73/I72</f>
        <v>#DIV/0!</v>
      </c>
      <c r="J74" s="36">
        <f>J73/J72</f>
        <v>0.98334770355309042</v>
      </c>
      <c r="K74" s="287"/>
      <c r="L74" s="292"/>
      <c r="M74" s="287"/>
      <c r="N74" s="293"/>
      <c r="O74" s="287"/>
      <c r="P74" s="293"/>
      <c r="Q74" s="287"/>
      <c r="R74" s="293"/>
    </row>
    <row r="75" spans="1:26" ht="29.1" customHeight="1" thickBot="1">
      <c r="A75" s="275" t="s">
        <v>21</v>
      </c>
      <c r="B75" s="275"/>
      <c r="C75" s="245" t="s">
        <v>20</v>
      </c>
      <c r="D75" s="269">
        <v>0.8</v>
      </c>
      <c r="E75" s="272">
        <v>3</v>
      </c>
      <c r="F75" s="1">
        <v>7012</v>
      </c>
      <c r="G75" s="1">
        <v>7783</v>
      </c>
      <c r="H75" s="1"/>
      <c r="I75" s="32"/>
      <c r="J75" s="33">
        <f t="shared" si="2"/>
        <v>14795</v>
      </c>
      <c r="K75" s="285"/>
      <c r="L75" s="290"/>
      <c r="M75" s="285"/>
      <c r="N75" s="293"/>
      <c r="O75" s="285"/>
      <c r="P75" s="293"/>
      <c r="Q75" s="285"/>
      <c r="R75" s="293"/>
    </row>
    <row r="76" spans="1:26" ht="29.1" customHeight="1" thickBot="1">
      <c r="A76" s="275"/>
      <c r="B76" s="275"/>
      <c r="C76" s="245" t="s">
        <v>255</v>
      </c>
      <c r="D76" s="270"/>
      <c r="E76" s="273"/>
      <c r="F76" s="1">
        <v>7002</v>
      </c>
      <c r="G76" s="1">
        <v>7740</v>
      </c>
      <c r="H76" s="1"/>
      <c r="I76" s="31"/>
      <c r="J76" s="33">
        <f t="shared" si="2"/>
        <v>14742</v>
      </c>
      <c r="K76" s="286"/>
      <c r="L76" s="291"/>
      <c r="M76" s="286"/>
      <c r="N76" s="293"/>
      <c r="O76" s="286"/>
      <c r="P76" s="293"/>
      <c r="Q76" s="286"/>
      <c r="R76" s="293"/>
    </row>
    <row r="77" spans="1:26" ht="29.1" customHeight="1" thickBot="1">
      <c r="A77" s="275"/>
      <c r="B77" s="275"/>
      <c r="C77" s="245" t="s">
        <v>6</v>
      </c>
      <c r="D77" s="271"/>
      <c r="E77" s="274"/>
      <c r="F77" s="4">
        <f>F76/F75</f>
        <v>0.9985738733599544</v>
      </c>
      <c r="G77" s="4">
        <f>G76/G75</f>
        <v>0.99447513812154698</v>
      </c>
      <c r="H77" s="4" t="e">
        <f>H76/H75</f>
        <v>#DIV/0!</v>
      </c>
      <c r="I77" s="4" t="e">
        <f>I76/I75</f>
        <v>#DIV/0!</v>
      </c>
      <c r="J77" s="36">
        <f>J76/J75</f>
        <v>0.99641770868536672</v>
      </c>
      <c r="K77" s="287"/>
      <c r="L77" s="292"/>
      <c r="M77" s="287"/>
      <c r="N77" s="294"/>
      <c r="O77" s="287"/>
      <c r="P77" s="294"/>
      <c r="Q77" s="287"/>
      <c r="R77" s="294"/>
    </row>
    <row r="80" spans="1:26">
      <c r="B80" s="29" t="s">
        <v>29</v>
      </c>
      <c r="D80" s="12"/>
      <c r="E80" s="12"/>
      <c r="F80" s="12"/>
      <c r="G80" s="12"/>
      <c r="H80" s="13"/>
      <c r="I80" s="12"/>
      <c r="J80" s="34"/>
      <c r="K80" s="12"/>
      <c r="L80" s="215"/>
      <c r="M80" s="12"/>
      <c r="N80" s="13"/>
      <c r="O80" s="34"/>
      <c r="P80" s="13"/>
      <c r="Q80" s="12"/>
      <c r="R80" s="81"/>
      <c r="S80" s="81"/>
      <c r="U80" s="81"/>
      <c r="V80" s="81"/>
      <c r="W80" s="81"/>
      <c r="X80" s="81"/>
      <c r="Y80" s="81"/>
      <c r="Z80" s="81"/>
    </row>
    <row r="81" spans="2:26" ht="18" customHeight="1">
      <c r="B81" s="29" t="s">
        <v>259</v>
      </c>
      <c r="D81" s="12"/>
      <c r="E81" s="12"/>
      <c r="F81" s="12"/>
      <c r="G81" s="12"/>
      <c r="H81" s="13"/>
      <c r="I81" s="12"/>
      <c r="J81" s="18"/>
      <c r="K81" s="18"/>
      <c r="L81" s="216"/>
      <c r="M81" s="35"/>
      <c r="N81" s="14"/>
      <c r="O81" s="26"/>
      <c r="P81" s="23"/>
      <c r="Q81" s="15"/>
      <c r="R81" s="15"/>
      <c r="S81" s="81"/>
      <c r="U81" s="81"/>
      <c r="V81" s="81"/>
      <c r="W81" s="81"/>
      <c r="X81" s="81"/>
      <c r="Y81" s="81"/>
      <c r="Z81" s="81"/>
    </row>
    <row r="82" spans="2:26" ht="18" customHeight="1">
      <c r="C82" s="29" t="s">
        <v>260</v>
      </c>
      <c r="D82" s="12"/>
      <c r="E82" s="12"/>
      <c r="F82" s="12"/>
      <c r="G82" s="12"/>
      <c r="H82" s="13"/>
      <c r="I82" s="12"/>
      <c r="J82" s="18"/>
      <c r="K82" s="18"/>
      <c r="L82" s="216"/>
      <c r="M82" s="35"/>
      <c r="N82" s="14"/>
      <c r="O82" s="26"/>
      <c r="P82" s="23"/>
      <c r="Q82" s="15"/>
      <c r="R82" s="15"/>
      <c r="S82" s="81"/>
      <c r="U82" s="81"/>
      <c r="V82" s="81"/>
      <c r="W82" s="81"/>
      <c r="X82" s="81"/>
      <c r="Y82" s="81"/>
      <c r="Z82" s="81"/>
    </row>
    <row r="83" spans="2:26" ht="15" customHeight="1">
      <c r="B83" s="29" t="s">
        <v>252</v>
      </c>
      <c r="D83" s="29"/>
      <c r="E83" s="29"/>
      <c r="F83" s="29"/>
      <c r="G83" s="29"/>
      <c r="H83" s="29"/>
      <c r="I83" s="29"/>
    </row>
    <row r="84" spans="2:26">
      <c r="T84" s="81"/>
    </row>
    <row r="85" spans="2:26">
      <c r="T85" s="81"/>
    </row>
  </sheetData>
  <sheetProtection algorithmName="SHA-512" hashValue="JQqNOuogwxizJaYuchehhYrWtviWg0DE14PIYiZwCVw7AIENfeMpCye2p2PZC0B46eQGxhFuf+sbrnllw7odDg==" saltValue="+KecK7u/lORGFxvBcDsJjg==" spinCount="100000" sheet="1" objects="1" scenarios="1" selectLockedCells="1"/>
  <mergeCells count="242">
    <mergeCell ref="K75:K77"/>
    <mergeCell ref="L75:L77"/>
    <mergeCell ref="M75:M77"/>
    <mergeCell ref="N75:N77"/>
    <mergeCell ref="O75:O77"/>
    <mergeCell ref="P75:P77"/>
    <mergeCell ref="Q75:Q77"/>
    <mergeCell ref="R75:R77"/>
    <mergeCell ref="K69:K71"/>
    <mergeCell ref="L69:L71"/>
    <mergeCell ref="M69:M71"/>
    <mergeCell ref="N69:N71"/>
    <mergeCell ref="O69:O71"/>
    <mergeCell ref="P69:P71"/>
    <mergeCell ref="Q69:Q71"/>
    <mergeCell ref="R69:R71"/>
    <mergeCell ref="K72:K74"/>
    <mergeCell ref="L72:L74"/>
    <mergeCell ref="M72:M74"/>
    <mergeCell ref="N72:N74"/>
    <mergeCell ref="O72:O74"/>
    <mergeCell ref="P72:P74"/>
    <mergeCell ref="Q72:Q74"/>
    <mergeCell ref="R72:R74"/>
    <mergeCell ref="K63:K65"/>
    <mergeCell ref="L63:L65"/>
    <mergeCell ref="M63:M65"/>
    <mergeCell ref="N63:N65"/>
    <mergeCell ref="O63:O65"/>
    <mergeCell ref="P63:P65"/>
    <mergeCell ref="Q63:Q65"/>
    <mergeCell ref="R63:R65"/>
    <mergeCell ref="K66:K68"/>
    <mergeCell ref="L66:L68"/>
    <mergeCell ref="M66:M68"/>
    <mergeCell ref="N66:N68"/>
    <mergeCell ref="O66:O68"/>
    <mergeCell ref="P66:P68"/>
    <mergeCell ref="Q66:Q68"/>
    <mergeCell ref="R66:R68"/>
    <mergeCell ref="K56:K58"/>
    <mergeCell ref="L56:L58"/>
    <mergeCell ref="M56:M58"/>
    <mergeCell ref="N56:N58"/>
    <mergeCell ref="O56:O58"/>
    <mergeCell ref="P56:P58"/>
    <mergeCell ref="Q56:Q58"/>
    <mergeCell ref="R56:R58"/>
    <mergeCell ref="K60:K62"/>
    <mergeCell ref="L60:L62"/>
    <mergeCell ref="M60:M62"/>
    <mergeCell ref="N60:N62"/>
    <mergeCell ref="O60:O62"/>
    <mergeCell ref="P60:P62"/>
    <mergeCell ref="Q60:Q62"/>
    <mergeCell ref="R60:R62"/>
    <mergeCell ref="K50:K52"/>
    <mergeCell ref="L50:L52"/>
    <mergeCell ref="M50:M52"/>
    <mergeCell ref="N50:N52"/>
    <mergeCell ref="O50:O52"/>
    <mergeCell ref="P50:P52"/>
    <mergeCell ref="Q50:Q52"/>
    <mergeCell ref="R50:R52"/>
    <mergeCell ref="K53:K55"/>
    <mergeCell ref="L53:L55"/>
    <mergeCell ref="M53:M55"/>
    <mergeCell ref="N53:N55"/>
    <mergeCell ref="O53:O55"/>
    <mergeCell ref="P53:P55"/>
    <mergeCell ref="Q53:Q55"/>
    <mergeCell ref="R53:R55"/>
    <mergeCell ref="K45:L45"/>
    <mergeCell ref="M45:N45"/>
    <mergeCell ref="O45:P45"/>
    <mergeCell ref="Q45:R45"/>
    <mergeCell ref="K47:K49"/>
    <mergeCell ref="L47:L49"/>
    <mergeCell ref="M47:M49"/>
    <mergeCell ref="N47:N49"/>
    <mergeCell ref="O47:O49"/>
    <mergeCell ref="P47:P49"/>
    <mergeCell ref="Q47:Q49"/>
    <mergeCell ref="R47:R49"/>
    <mergeCell ref="K36:K38"/>
    <mergeCell ref="L36:L38"/>
    <mergeCell ref="M36:M38"/>
    <mergeCell ref="N36:N38"/>
    <mergeCell ref="O36:O38"/>
    <mergeCell ref="P36:P38"/>
    <mergeCell ref="Q36:Q38"/>
    <mergeCell ref="R36:R38"/>
    <mergeCell ref="K39:K41"/>
    <mergeCell ref="L39:L41"/>
    <mergeCell ref="M39:M41"/>
    <mergeCell ref="N39:N41"/>
    <mergeCell ref="O39:O41"/>
    <mergeCell ref="P39:P41"/>
    <mergeCell ref="Q39:Q41"/>
    <mergeCell ref="R39:R41"/>
    <mergeCell ref="K30:K32"/>
    <mergeCell ref="L30:L32"/>
    <mergeCell ref="M30:M32"/>
    <mergeCell ref="N30:N32"/>
    <mergeCell ref="O30:O32"/>
    <mergeCell ref="P30:P32"/>
    <mergeCell ref="Q30:Q32"/>
    <mergeCell ref="R30:R32"/>
    <mergeCell ref="K33:K35"/>
    <mergeCell ref="L33:L35"/>
    <mergeCell ref="M33:M35"/>
    <mergeCell ref="N33:N35"/>
    <mergeCell ref="O33:O35"/>
    <mergeCell ref="P33:P35"/>
    <mergeCell ref="Q33:Q35"/>
    <mergeCell ref="R33:R35"/>
    <mergeCell ref="M24:M26"/>
    <mergeCell ref="N24:N26"/>
    <mergeCell ref="O24:O26"/>
    <mergeCell ref="P24:P26"/>
    <mergeCell ref="Q24:Q26"/>
    <mergeCell ref="R24:R26"/>
    <mergeCell ref="O20:O22"/>
    <mergeCell ref="M27:M29"/>
    <mergeCell ref="N27:N29"/>
    <mergeCell ref="O27:O29"/>
    <mergeCell ref="P27:P29"/>
    <mergeCell ref="Q27:Q29"/>
    <mergeCell ref="R27:R29"/>
    <mergeCell ref="P20:P22"/>
    <mergeCell ref="Q20:Q22"/>
    <mergeCell ref="R20:R22"/>
    <mergeCell ref="O9:P9"/>
    <mergeCell ref="O11:O13"/>
    <mergeCell ref="P11:P13"/>
    <mergeCell ref="O14:O16"/>
    <mergeCell ref="P14:P16"/>
    <mergeCell ref="O17:O19"/>
    <mergeCell ref="P17:P19"/>
    <mergeCell ref="Q9:R9"/>
    <mergeCell ref="Q11:Q13"/>
    <mergeCell ref="R11:R13"/>
    <mergeCell ref="Q14:Q16"/>
    <mergeCell ref="R14:R16"/>
    <mergeCell ref="Q17:Q19"/>
    <mergeCell ref="R17:R19"/>
    <mergeCell ref="M9:N9"/>
    <mergeCell ref="M11:M13"/>
    <mergeCell ref="N11:N13"/>
    <mergeCell ref="M14:M16"/>
    <mergeCell ref="N14:N16"/>
    <mergeCell ref="M17:M19"/>
    <mergeCell ref="N17:N19"/>
    <mergeCell ref="M20:M22"/>
    <mergeCell ref="N20:N22"/>
    <mergeCell ref="K9:L9"/>
    <mergeCell ref="K11:K13"/>
    <mergeCell ref="L11:L13"/>
    <mergeCell ref="K14:K16"/>
    <mergeCell ref="L14:L16"/>
    <mergeCell ref="K27:K29"/>
    <mergeCell ref="L27:L29"/>
    <mergeCell ref="K17:K19"/>
    <mergeCell ref="L17:L19"/>
    <mergeCell ref="K20:K22"/>
    <mergeCell ref="L20:L22"/>
    <mergeCell ref="K24:K26"/>
    <mergeCell ref="L24:L26"/>
    <mergeCell ref="D72:D74"/>
    <mergeCell ref="E72:E74"/>
    <mergeCell ref="A63:B65"/>
    <mergeCell ref="D63:D65"/>
    <mergeCell ref="E63:E65"/>
    <mergeCell ref="A66:B68"/>
    <mergeCell ref="D66:D68"/>
    <mergeCell ref="E66:E68"/>
    <mergeCell ref="A75:B77"/>
    <mergeCell ref="D75:D77"/>
    <mergeCell ref="E75:E77"/>
    <mergeCell ref="A69:B71"/>
    <mergeCell ref="D69:D71"/>
    <mergeCell ref="E69:E71"/>
    <mergeCell ref="A72:B74"/>
    <mergeCell ref="A47:B49"/>
    <mergeCell ref="D47:D49"/>
    <mergeCell ref="E47:E49"/>
    <mergeCell ref="A50:B52"/>
    <mergeCell ref="D50:D52"/>
    <mergeCell ref="E50:E52"/>
    <mergeCell ref="A60:B62"/>
    <mergeCell ref="D60:D62"/>
    <mergeCell ref="E60:E62"/>
    <mergeCell ref="A53:B55"/>
    <mergeCell ref="D53:D55"/>
    <mergeCell ref="E53:E55"/>
    <mergeCell ref="A56:B58"/>
    <mergeCell ref="D56:D58"/>
    <mergeCell ref="E56:E58"/>
    <mergeCell ref="B59:C59"/>
    <mergeCell ref="A39:B41"/>
    <mergeCell ref="A30:B32"/>
    <mergeCell ref="A33:B35"/>
    <mergeCell ref="A36:B38"/>
    <mergeCell ref="D36:D38"/>
    <mergeCell ref="B23:C23"/>
    <mergeCell ref="D45:D46"/>
    <mergeCell ref="E45:E46"/>
    <mergeCell ref="B46:C46"/>
    <mergeCell ref="E30:E32"/>
    <mergeCell ref="D27:D29"/>
    <mergeCell ref="E27:E29"/>
    <mergeCell ref="D39:D41"/>
    <mergeCell ref="E39:E41"/>
    <mergeCell ref="D33:D35"/>
    <mergeCell ref="E33:E35"/>
    <mergeCell ref="E36:E38"/>
    <mergeCell ref="D30:D32"/>
    <mergeCell ref="D24:D26"/>
    <mergeCell ref="E24:E26"/>
    <mergeCell ref="A24:B26"/>
    <mergeCell ref="A27:B29"/>
    <mergeCell ref="A14:B16"/>
    <mergeCell ref="A11:B13"/>
    <mergeCell ref="E17:E19"/>
    <mergeCell ref="A17:B19"/>
    <mergeCell ref="E20:E22"/>
    <mergeCell ref="B10:C10"/>
    <mergeCell ref="E9:E10"/>
    <mergeCell ref="D9:D10"/>
    <mergeCell ref="D11:D13"/>
    <mergeCell ref="D14:D16"/>
    <mergeCell ref="D17:D19"/>
    <mergeCell ref="A20:B22"/>
    <mergeCell ref="G6:I6"/>
    <mergeCell ref="D4:E4"/>
    <mergeCell ref="G4:H4"/>
    <mergeCell ref="D6:E6"/>
    <mergeCell ref="G5:H5"/>
    <mergeCell ref="D5:E5"/>
    <mergeCell ref="D20:D22"/>
    <mergeCell ref="E11:E13"/>
    <mergeCell ref="E14:E16"/>
  </mergeCells>
  <conditionalFormatting sqref="N11:N13">
    <cfRule type="expression" dxfId="1947" priority="1979" stopIfTrue="1">
      <formula>$G$13&lt;$D$11</formula>
    </cfRule>
  </conditionalFormatting>
  <conditionalFormatting sqref="P11:P13">
    <cfRule type="expression" dxfId="1946" priority="1978" stopIfTrue="1">
      <formula>$H$13&lt;$D$11</formula>
    </cfRule>
  </conditionalFormatting>
  <conditionalFormatting sqref="R11:R13">
    <cfRule type="expression" dxfId="1945" priority="1977" stopIfTrue="1">
      <formula>$I$13&lt;$D$11</formula>
    </cfRule>
  </conditionalFormatting>
  <conditionalFormatting sqref="L14">
    <cfRule type="expression" dxfId="1944" priority="1974" stopIfTrue="1">
      <formula>$F$16&lt;$D$14</formula>
    </cfRule>
  </conditionalFormatting>
  <conditionalFormatting sqref="N14:N16">
    <cfRule type="expression" dxfId="1943" priority="1970" stopIfTrue="1">
      <formula>$G$16&lt;$D$14</formula>
    </cfRule>
  </conditionalFormatting>
  <conditionalFormatting sqref="P14:P16">
    <cfRule type="expression" dxfId="1942" priority="1969" stopIfTrue="1">
      <formula>$H$16&lt;$D$14</formula>
    </cfRule>
  </conditionalFormatting>
  <conditionalFormatting sqref="R14:R16">
    <cfRule type="expression" dxfId="1941" priority="1968" stopIfTrue="1">
      <formula>$I$16&lt;$D$14</formula>
    </cfRule>
  </conditionalFormatting>
  <conditionalFormatting sqref="L17">
    <cfRule type="expression" dxfId="1940" priority="1967" stopIfTrue="1">
      <formula>$F$19&lt;$D$17</formula>
    </cfRule>
  </conditionalFormatting>
  <conditionalFormatting sqref="N17:N19">
    <cfRule type="expression" dxfId="1939" priority="1966" stopIfTrue="1">
      <formula>$G$19&lt;$D$17</formula>
    </cfRule>
  </conditionalFormatting>
  <conditionalFormatting sqref="P17:P19">
    <cfRule type="expression" dxfId="1938" priority="1965" stopIfTrue="1">
      <formula>$H$19&lt;$D$17</formula>
    </cfRule>
  </conditionalFormatting>
  <conditionalFormatting sqref="R17:R19">
    <cfRule type="expression" dxfId="1937" priority="1964" stopIfTrue="1">
      <formula>$I$19&lt;$D$17</formula>
    </cfRule>
  </conditionalFormatting>
  <conditionalFormatting sqref="L20 L17">
    <cfRule type="expression" dxfId="1936" priority="1963" stopIfTrue="1">
      <formula>$F$22&lt;$D$20</formula>
    </cfRule>
  </conditionalFormatting>
  <conditionalFormatting sqref="N20:N22">
    <cfRule type="expression" dxfId="1935" priority="1962" stopIfTrue="1">
      <formula>$G$22&lt;$D$20</formula>
    </cfRule>
  </conditionalFormatting>
  <conditionalFormatting sqref="P20:P22">
    <cfRule type="expression" dxfId="1934" priority="1961" stopIfTrue="1">
      <formula>$H$22&lt;$D$20</formula>
    </cfRule>
  </conditionalFormatting>
  <conditionalFormatting sqref="R20:R22">
    <cfRule type="expression" dxfId="1933" priority="1960" stopIfTrue="1">
      <formula>$I$22&lt;$D$20</formula>
    </cfRule>
  </conditionalFormatting>
  <conditionalFormatting sqref="L24">
    <cfRule type="expression" dxfId="1932" priority="1959" stopIfTrue="1">
      <formula>$F$26&lt;$D$24</formula>
    </cfRule>
  </conditionalFormatting>
  <conditionalFormatting sqref="N24:N26">
    <cfRule type="expression" dxfId="1931" priority="1958" stopIfTrue="1">
      <formula>$G$26&lt;$D$24</formula>
    </cfRule>
  </conditionalFormatting>
  <conditionalFormatting sqref="P24:P26">
    <cfRule type="expression" dxfId="1930" priority="1957" stopIfTrue="1">
      <formula>$H$26&lt;$D$24</formula>
    </cfRule>
  </conditionalFormatting>
  <conditionalFormatting sqref="R24:R26">
    <cfRule type="expression" dxfId="1929" priority="1956" stopIfTrue="1">
      <formula>$I$26&lt;$D$24</formula>
    </cfRule>
  </conditionalFormatting>
  <conditionalFormatting sqref="L27:L29">
    <cfRule type="expression" dxfId="1928" priority="1955" stopIfTrue="1">
      <formula>$F$29&lt;$D$27</formula>
    </cfRule>
  </conditionalFormatting>
  <conditionalFormatting sqref="N27:N29">
    <cfRule type="expression" dxfId="1927" priority="1954" stopIfTrue="1">
      <formula>$G$29&lt;$D$27</formula>
    </cfRule>
  </conditionalFormatting>
  <conditionalFormatting sqref="P27:P29">
    <cfRule type="expression" dxfId="1926" priority="1953" stopIfTrue="1">
      <formula>$H$29&lt;$D$27</formula>
    </cfRule>
  </conditionalFormatting>
  <conditionalFormatting sqref="R27:R29">
    <cfRule type="expression" dxfId="1925" priority="1952" stopIfTrue="1">
      <formula>$I$29&lt;$D$27</formula>
    </cfRule>
  </conditionalFormatting>
  <conditionalFormatting sqref="L30:L32">
    <cfRule type="expression" dxfId="1924" priority="1951" stopIfTrue="1">
      <formula>$F$32&lt;$D$30</formula>
    </cfRule>
  </conditionalFormatting>
  <conditionalFormatting sqref="N30:N32">
    <cfRule type="expression" dxfId="1923" priority="1950" stopIfTrue="1">
      <formula>$G$32&lt;$D$30</formula>
    </cfRule>
  </conditionalFormatting>
  <conditionalFormatting sqref="P30:P32">
    <cfRule type="expression" dxfId="1922" priority="1949" stopIfTrue="1">
      <formula>$H$32&lt;$D$30</formula>
    </cfRule>
  </conditionalFormatting>
  <conditionalFormatting sqref="R30:R32">
    <cfRule type="expression" dxfId="1921" priority="1948" stopIfTrue="1">
      <formula>$I$32&lt;$D$30</formula>
    </cfRule>
  </conditionalFormatting>
  <conditionalFormatting sqref="L33:L35">
    <cfRule type="expression" dxfId="1920" priority="1947" stopIfTrue="1">
      <formula>$F$35&lt;$D$33</formula>
    </cfRule>
  </conditionalFormatting>
  <conditionalFormatting sqref="N33:N35">
    <cfRule type="expression" dxfId="1919" priority="1946" stopIfTrue="1">
      <formula>$G$35&lt;$D$33</formula>
    </cfRule>
  </conditionalFormatting>
  <conditionalFormatting sqref="P33:P35">
    <cfRule type="expression" dxfId="1918" priority="1945" stopIfTrue="1">
      <formula>$H$35&lt;$D$33</formula>
    </cfRule>
  </conditionalFormatting>
  <conditionalFormatting sqref="R33:R35">
    <cfRule type="expression" dxfId="1917" priority="1944" stopIfTrue="1">
      <formula>$I$35&lt;$D$33</formula>
    </cfRule>
  </conditionalFormatting>
  <conditionalFormatting sqref="L36:L38">
    <cfRule type="expression" dxfId="1916" priority="1943" stopIfTrue="1">
      <formula>$F$38&lt;$D$36</formula>
    </cfRule>
  </conditionalFormatting>
  <conditionalFormatting sqref="P36:P38">
    <cfRule type="expression" dxfId="1915" priority="1941" stopIfTrue="1">
      <formula>$H$38&lt;$D$36</formula>
    </cfRule>
  </conditionalFormatting>
  <conditionalFormatting sqref="N36:N38">
    <cfRule type="expression" dxfId="1914" priority="1940" stopIfTrue="1">
      <formula>$G$38&lt;$D$36</formula>
    </cfRule>
  </conditionalFormatting>
  <conditionalFormatting sqref="R36:R38">
    <cfRule type="expression" dxfId="1913" priority="1939" stopIfTrue="1">
      <formula>$I$38&lt;$D$36</formula>
    </cfRule>
  </conditionalFormatting>
  <conditionalFormatting sqref="L39:L41">
    <cfRule type="expression" dxfId="1912" priority="1938" stopIfTrue="1">
      <formula>$F$41&lt;$D$39</formula>
    </cfRule>
  </conditionalFormatting>
  <conditionalFormatting sqref="N39:N41">
    <cfRule type="expression" dxfId="1911" priority="1937" stopIfTrue="1">
      <formula>$G$41&lt;$D$39</formula>
    </cfRule>
  </conditionalFormatting>
  <conditionalFormatting sqref="P39:P41">
    <cfRule type="expression" dxfId="1910" priority="1936" stopIfTrue="1">
      <formula>$H$41&lt;$D$39</formula>
    </cfRule>
  </conditionalFormatting>
  <conditionalFormatting sqref="R39:R41">
    <cfRule type="expression" dxfId="1909" priority="1935" stopIfTrue="1">
      <formula>$I$41&lt;$D$39</formula>
    </cfRule>
  </conditionalFormatting>
  <conditionalFormatting sqref="L47:L49">
    <cfRule type="expression" dxfId="1908" priority="1914" stopIfTrue="1">
      <formula>$F$49&lt;$D$47</formula>
    </cfRule>
  </conditionalFormatting>
  <conditionalFormatting sqref="N47:N49">
    <cfRule type="expression" dxfId="1907" priority="1913" stopIfTrue="1">
      <formula>$G$49&lt;$D$47</formula>
    </cfRule>
  </conditionalFormatting>
  <conditionalFormatting sqref="P47:P49">
    <cfRule type="expression" dxfId="1906" priority="1912" stopIfTrue="1">
      <formula>$H$49&lt;$D$47</formula>
    </cfRule>
  </conditionalFormatting>
  <conditionalFormatting sqref="R47:R49">
    <cfRule type="expression" dxfId="1905" priority="1911" stopIfTrue="1">
      <formula>$I$49&lt;$D$47</formula>
    </cfRule>
  </conditionalFormatting>
  <conditionalFormatting sqref="L50:L52">
    <cfRule type="expression" dxfId="1904" priority="1910" stopIfTrue="1">
      <formula>$F$52&lt;$D$50</formula>
    </cfRule>
  </conditionalFormatting>
  <conditionalFormatting sqref="N50:N52">
    <cfRule type="expression" dxfId="1903" priority="1909" stopIfTrue="1">
      <formula>$G$52&lt;$D$50</formula>
    </cfRule>
  </conditionalFormatting>
  <conditionalFormatting sqref="P50:P52">
    <cfRule type="expression" dxfId="1902" priority="1908" stopIfTrue="1">
      <formula>$H$52&lt;$D$50</formula>
    </cfRule>
  </conditionalFormatting>
  <conditionalFormatting sqref="R50:R52">
    <cfRule type="expression" dxfId="1901" priority="1907" stopIfTrue="1">
      <formula>$I$52&lt;$D$50</formula>
    </cfRule>
  </conditionalFormatting>
  <conditionalFormatting sqref="L53:L55">
    <cfRule type="expression" dxfId="1900" priority="1906" stopIfTrue="1">
      <formula>$F$55&lt;$D$53</formula>
    </cfRule>
  </conditionalFormatting>
  <conditionalFormatting sqref="N53:N55">
    <cfRule type="expression" dxfId="1899" priority="1905" stopIfTrue="1">
      <formula>$G$55&lt;$D$53</formula>
    </cfRule>
  </conditionalFormatting>
  <conditionalFormatting sqref="P53:P55">
    <cfRule type="expression" dxfId="1898" priority="1904" stopIfTrue="1">
      <formula>$H$55&lt;$D$53</formula>
    </cfRule>
  </conditionalFormatting>
  <conditionalFormatting sqref="R53:R55">
    <cfRule type="expression" dxfId="1897" priority="1903" stopIfTrue="1">
      <formula>$I$55&lt;$D$53</formula>
    </cfRule>
  </conditionalFormatting>
  <conditionalFormatting sqref="L56:L58">
    <cfRule type="expression" dxfId="1896" priority="1902" stopIfTrue="1">
      <formula>$F$58&lt;$D$56</formula>
    </cfRule>
  </conditionalFormatting>
  <conditionalFormatting sqref="N56:N58">
    <cfRule type="expression" dxfId="1895" priority="1901" stopIfTrue="1">
      <formula>$G$58&lt;$D$56</formula>
    </cfRule>
  </conditionalFormatting>
  <conditionalFormatting sqref="P56:P58">
    <cfRule type="expression" dxfId="1894" priority="1900" stopIfTrue="1">
      <formula>$H$58&lt;$D$56</formula>
    </cfRule>
  </conditionalFormatting>
  <conditionalFormatting sqref="R56:R58">
    <cfRule type="expression" dxfId="1893" priority="1899" stopIfTrue="1">
      <formula>$I$58&lt;$D$56</formula>
    </cfRule>
  </conditionalFormatting>
  <conditionalFormatting sqref="L60:L62">
    <cfRule type="expression" dxfId="1892" priority="1897" stopIfTrue="1">
      <formula>$F$62&lt;$D$60</formula>
    </cfRule>
  </conditionalFormatting>
  <conditionalFormatting sqref="N60:N62">
    <cfRule type="expression" dxfId="1891" priority="1896" stopIfTrue="1">
      <formula>$G$62&lt;$D$60</formula>
    </cfRule>
  </conditionalFormatting>
  <conditionalFormatting sqref="P60:P62">
    <cfRule type="expression" dxfId="1890" priority="1895" stopIfTrue="1">
      <formula>$H$62&lt;$D$60</formula>
    </cfRule>
  </conditionalFormatting>
  <conditionalFormatting sqref="R60:R62">
    <cfRule type="expression" dxfId="1889" priority="1894" stopIfTrue="1">
      <formula>$I$62&lt;$D$60</formula>
    </cfRule>
  </conditionalFormatting>
  <conditionalFormatting sqref="L63:L65">
    <cfRule type="expression" dxfId="1888" priority="1891" stopIfTrue="1">
      <formula>$F$65&lt;$D$63</formula>
    </cfRule>
  </conditionalFormatting>
  <conditionalFormatting sqref="N63:N65">
    <cfRule type="expression" dxfId="1887" priority="1890" stopIfTrue="1">
      <formula>$G$65&lt;$D$63</formula>
    </cfRule>
  </conditionalFormatting>
  <conditionalFormatting sqref="P63:P65">
    <cfRule type="expression" dxfId="1886" priority="1889" stopIfTrue="1">
      <formula>$H$65&lt;$D$63</formula>
    </cfRule>
  </conditionalFormatting>
  <conditionalFormatting sqref="R63:R65">
    <cfRule type="expression" dxfId="1885" priority="1888" stopIfTrue="1">
      <formula>$I$65&lt;$D$63</formula>
    </cfRule>
  </conditionalFormatting>
  <conditionalFormatting sqref="L66:L68">
    <cfRule type="expression" dxfId="1884" priority="1887" stopIfTrue="1">
      <formula>$F$68&lt;$D$66</formula>
    </cfRule>
  </conditionalFormatting>
  <conditionalFormatting sqref="N66:N68">
    <cfRule type="expression" dxfId="1883" priority="1886" stopIfTrue="1">
      <formula>$G$68&lt;$D$66</formula>
    </cfRule>
  </conditionalFormatting>
  <conditionalFormatting sqref="P66:P68">
    <cfRule type="expression" dxfId="1882" priority="1885" stopIfTrue="1">
      <formula>$H$68&lt;$D$66</formula>
    </cfRule>
  </conditionalFormatting>
  <conditionalFormatting sqref="R66:R68">
    <cfRule type="expression" dxfId="1881" priority="1884" stopIfTrue="1">
      <formula>$I$68&lt;$D$66</formula>
    </cfRule>
  </conditionalFormatting>
  <conditionalFormatting sqref="L69:L71">
    <cfRule type="expression" dxfId="1880" priority="1883" stopIfTrue="1">
      <formula>$F$71&lt;$D$69</formula>
    </cfRule>
  </conditionalFormatting>
  <conditionalFormatting sqref="N69:N71">
    <cfRule type="expression" dxfId="1879" priority="1882" stopIfTrue="1">
      <formula>$G$71&lt;$D$69</formula>
    </cfRule>
  </conditionalFormatting>
  <conditionalFormatting sqref="P69:P71">
    <cfRule type="expression" dxfId="1878" priority="1881" stopIfTrue="1">
      <formula>$H$71&lt;$D$69</formula>
    </cfRule>
  </conditionalFormatting>
  <conditionalFormatting sqref="R69:R71">
    <cfRule type="expression" dxfId="1877" priority="1880" stopIfTrue="1">
      <formula>$I$71&lt;$D$69</formula>
    </cfRule>
  </conditionalFormatting>
  <conditionalFormatting sqref="L72:L74">
    <cfRule type="expression" dxfId="1876" priority="1879" stopIfTrue="1">
      <formula>$F$74&lt;$D$72</formula>
    </cfRule>
  </conditionalFormatting>
  <conditionalFormatting sqref="N72:N74">
    <cfRule type="expression" dxfId="1875" priority="1878" stopIfTrue="1">
      <formula>$G$74&lt;$D$72</formula>
    </cfRule>
  </conditionalFormatting>
  <conditionalFormatting sqref="P72:P74">
    <cfRule type="expression" dxfId="1874" priority="1877" stopIfTrue="1">
      <formula>$H$74&lt;$D$72</formula>
    </cfRule>
  </conditionalFormatting>
  <conditionalFormatting sqref="R72:R74">
    <cfRule type="expression" dxfId="1873" priority="1876" stopIfTrue="1">
      <formula>$I$74&lt;$D$72</formula>
    </cfRule>
  </conditionalFormatting>
  <conditionalFormatting sqref="L75:L77">
    <cfRule type="expression" dxfId="1872" priority="1875" stopIfTrue="1">
      <formula>$F$77&lt;$D$75</formula>
    </cfRule>
  </conditionalFormatting>
  <conditionalFormatting sqref="N75:N77">
    <cfRule type="expression" dxfId="1871" priority="1874" stopIfTrue="1">
      <formula>$G$77&lt;$D$75</formula>
    </cfRule>
  </conditionalFormatting>
  <conditionalFormatting sqref="P75:P77">
    <cfRule type="expression" dxfId="1870" priority="1873" stopIfTrue="1">
      <formula>$H$77&lt;$D$75</formula>
    </cfRule>
  </conditionalFormatting>
  <conditionalFormatting sqref="R75:R77">
    <cfRule type="expression" dxfId="1869" priority="1872" stopIfTrue="1">
      <formula>$I$77&lt;$D$75</formula>
    </cfRule>
  </conditionalFormatting>
  <conditionalFormatting sqref="F13">
    <cfRule type="cellIs" dxfId="1868" priority="2375" stopIfTrue="1" operator="lessThan">
      <formula>$D$11</formula>
    </cfRule>
    <cfRule type="cellIs" dxfId="1867" priority="2376" stopIfTrue="1" operator="greaterThan">
      <formula>$T$10</formula>
    </cfRule>
    <cfRule type="colorScale" priority="2377">
      <colorScale>
        <cfvo type="percent" val="79.900000000000006"/>
        <cfvo type="formula" val="&quot;&gt;$W$11&quot;"/>
        <color theme="5" tint="0.59999389629810485"/>
        <color theme="5" tint="0.59999389629810485"/>
      </colorScale>
    </cfRule>
  </conditionalFormatting>
  <conditionalFormatting sqref="G13:I13">
    <cfRule type="cellIs" dxfId="1866" priority="2378" stopIfTrue="1" operator="lessThan">
      <formula>$D$11</formula>
    </cfRule>
    <cfRule type="cellIs" dxfId="1865" priority="2379" stopIfTrue="1" operator="greaterThan">
      <formula>$T$10</formula>
    </cfRule>
  </conditionalFormatting>
  <conditionalFormatting sqref="F16:I16">
    <cfRule type="cellIs" dxfId="1864" priority="2380" stopIfTrue="1" operator="lessThan">
      <formula>$D$14</formula>
    </cfRule>
    <cfRule type="cellIs" dxfId="1863" priority="2381" stopIfTrue="1" operator="greaterThan">
      <formula>$T$10</formula>
    </cfRule>
  </conditionalFormatting>
  <conditionalFormatting sqref="F19:I19">
    <cfRule type="cellIs" dxfId="1862" priority="2382" stopIfTrue="1" operator="lessThan">
      <formula>$D$17</formula>
    </cfRule>
    <cfRule type="cellIs" dxfId="1861" priority="2383" stopIfTrue="1" operator="greaterThan">
      <formula>$T$10</formula>
    </cfRule>
  </conditionalFormatting>
  <conditionalFormatting sqref="F22:I22 F26:I26 F29:I29 F32:I32 F35:I35 F38:I38 F41:I41 F49:I49 F52:I52 F55:I55 F58:I58 F65:I65 F68:I68 F71:I71 F74:I74 F77:I77 F62:I62">
    <cfRule type="cellIs" dxfId="1860" priority="2384" stopIfTrue="1" operator="lessThan">
      <formula>$D$20</formula>
    </cfRule>
    <cfRule type="cellIs" dxfId="1859" priority="2385" stopIfTrue="1" operator="greaterThan">
      <formula>$T$10</formula>
    </cfRule>
  </conditionalFormatting>
  <conditionalFormatting sqref="F49:I49">
    <cfRule type="cellIs" dxfId="1858" priority="2427" stopIfTrue="1" operator="lessThan">
      <formula>$D$47</formula>
    </cfRule>
    <cfRule type="cellIs" dxfId="1857" priority="2428" stopIfTrue="1" operator="greaterThan">
      <formula>$T$10</formula>
    </cfRule>
  </conditionalFormatting>
  <conditionalFormatting sqref="F52:I52">
    <cfRule type="cellIs" dxfId="1856" priority="2429" stopIfTrue="1" operator="lessThan">
      <formula>$D$50</formula>
    </cfRule>
    <cfRule type="cellIs" dxfId="1855" priority="2430" stopIfTrue="1" operator="greaterThan">
      <formula>$T$10</formula>
    </cfRule>
  </conditionalFormatting>
  <conditionalFormatting sqref="F55:I55">
    <cfRule type="cellIs" dxfId="1854" priority="2431" stopIfTrue="1" operator="lessThan">
      <formula>$D$53</formula>
    </cfRule>
    <cfRule type="cellIs" dxfId="1853" priority="2432" stopIfTrue="1" operator="greaterThan">
      <formula>$T$10</formula>
    </cfRule>
  </conditionalFormatting>
  <conditionalFormatting sqref="F58:I58">
    <cfRule type="cellIs" dxfId="1852" priority="2433" stopIfTrue="1" operator="lessThan">
      <formula>$D$56</formula>
    </cfRule>
    <cfRule type="cellIs" dxfId="1851" priority="2434" stopIfTrue="1" operator="greaterThan">
      <formula>$T$10</formula>
    </cfRule>
  </conditionalFormatting>
  <conditionalFormatting sqref="F62:I62">
    <cfRule type="cellIs" dxfId="1850" priority="2435" stopIfTrue="1" operator="lessThan">
      <formula>$D$60</formula>
    </cfRule>
    <cfRule type="cellIs" dxfId="1849" priority="2436" stopIfTrue="1" operator="greaterThan">
      <formula>$T$10</formula>
    </cfRule>
  </conditionalFormatting>
  <conditionalFormatting sqref="F65:I65">
    <cfRule type="cellIs" dxfId="1848" priority="2437" stopIfTrue="1" operator="lessThan">
      <formula>$D$63</formula>
    </cfRule>
    <cfRule type="cellIs" dxfId="1847" priority="2438" stopIfTrue="1" operator="greaterThan">
      <formula>$T$10</formula>
    </cfRule>
  </conditionalFormatting>
  <conditionalFormatting sqref="F68:I68">
    <cfRule type="cellIs" dxfId="1846" priority="2439" stopIfTrue="1" operator="lessThan">
      <formula>$D$66</formula>
    </cfRule>
    <cfRule type="cellIs" dxfId="1845" priority="2440" stopIfTrue="1" operator="greaterThan">
      <formula>$T$10</formula>
    </cfRule>
  </conditionalFormatting>
  <conditionalFormatting sqref="F71:I71">
    <cfRule type="cellIs" dxfId="1844" priority="2441" stopIfTrue="1" operator="lessThan">
      <formula>$D$69</formula>
    </cfRule>
    <cfRule type="cellIs" dxfId="1843" priority="2442" stopIfTrue="1" operator="greaterThan">
      <formula>$T$10</formula>
    </cfRule>
  </conditionalFormatting>
  <conditionalFormatting sqref="F74:I74">
    <cfRule type="cellIs" dxfId="1842" priority="2443" stopIfTrue="1" operator="lessThan">
      <formula>$D$72</formula>
    </cfRule>
    <cfRule type="cellIs" dxfId="1841" priority="2444" stopIfTrue="1" operator="greaterThan">
      <formula>$T$10</formula>
    </cfRule>
  </conditionalFormatting>
  <conditionalFormatting sqref="F77:I77">
    <cfRule type="cellIs" dxfId="1840" priority="2445" stopIfTrue="1" operator="lessThan">
      <formula>$D$75</formula>
    </cfRule>
    <cfRule type="cellIs" dxfId="1839" priority="2446" stopIfTrue="1" operator="greaterThan">
      <formula>$T$10</formula>
    </cfRule>
  </conditionalFormatting>
  <conditionalFormatting sqref="L11:L13 L17">
    <cfRule type="expression" dxfId="1838" priority="1852">
      <formula>$F$13&lt;$D$11</formula>
    </cfRule>
  </conditionalFormatting>
  <conditionalFormatting sqref="L11:L14">
    <cfRule type="expression" dxfId="1837" priority="1851" stopIfTrue="1">
      <formula>$F$22&lt;$D$20</formula>
    </cfRule>
  </conditionalFormatting>
  <conditionalFormatting sqref="L14">
    <cfRule type="expression" dxfId="1836" priority="1850">
      <formula>$F$13&lt;$D$11</formula>
    </cfRule>
  </conditionalFormatting>
  <conditionalFormatting sqref="L14">
    <cfRule type="expression" dxfId="1835" priority="1849">
      <formula>$F$13&lt;$D$11</formula>
    </cfRule>
  </conditionalFormatting>
  <conditionalFormatting sqref="L14">
    <cfRule type="expression" dxfId="1834" priority="1848">
      <formula>$F$13&lt;$D$11</formula>
    </cfRule>
  </conditionalFormatting>
  <conditionalFormatting sqref="L14">
    <cfRule type="expression" dxfId="1833" priority="1847">
      <formula>$F$13&lt;$D$11</formula>
    </cfRule>
  </conditionalFormatting>
  <conditionalFormatting sqref="L14">
    <cfRule type="expression" dxfId="1832" priority="1846">
      <formula>$F$13&lt;$D$11</formula>
    </cfRule>
  </conditionalFormatting>
  <conditionalFormatting sqref="L14">
    <cfRule type="expression" dxfId="1831" priority="1845">
      <formula>$F$13&lt;$D$11</formula>
    </cfRule>
  </conditionalFormatting>
  <conditionalFormatting sqref="L14">
    <cfRule type="expression" dxfId="1830" priority="1844">
      <formula>$F$13&lt;$D$11</formula>
    </cfRule>
  </conditionalFormatting>
  <conditionalFormatting sqref="L14">
    <cfRule type="expression" dxfId="1829" priority="1843">
      <formula>$F$13&lt;$D$11</formula>
    </cfRule>
  </conditionalFormatting>
  <conditionalFormatting sqref="L14">
    <cfRule type="expression" dxfId="1828" priority="1842" stopIfTrue="1">
      <formula>$F$19&lt;$D$17</formula>
    </cfRule>
  </conditionalFormatting>
  <conditionalFormatting sqref="L17">
    <cfRule type="expression" dxfId="1827" priority="1841" stopIfTrue="1">
      <formula>$F$22&lt;$D$20</formula>
    </cfRule>
  </conditionalFormatting>
  <conditionalFormatting sqref="L17">
    <cfRule type="expression" dxfId="1826" priority="1840" stopIfTrue="1">
      <formula>$F$26&lt;$D$24</formula>
    </cfRule>
  </conditionalFormatting>
  <conditionalFormatting sqref="L24">
    <cfRule type="expression" dxfId="1825" priority="1839" stopIfTrue="1">
      <formula>$F$22&lt;$D$20</formula>
    </cfRule>
  </conditionalFormatting>
  <conditionalFormatting sqref="L27">
    <cfRule type="expression" dxfId="1824" priority="1838" stopIfTrue="1">
      <formula>$F$26&lt;$D$24</formula>
    </cfRule>
  </conditionalFormatting>
  <conditionalFormatting sqref="L27">
    <cfRule type="expression" dxfId="1823" priority="1837" stopIfTrue="1">
      <formula>$F$22&lt;$D$20</formula>
    </cfRule>
  </conditionalFormatting>
  <conditionalFormatting sqref="L27">
    <cfRule type="expression" dxfId="1822" priority="1836" stopIfTrue="1">
      <formula>$F$22&lt;$D$20</formula>
    </cfRule>
  </conditionalFormatting>
  <conditionalFormatting sqref="L30:L32">
    <cfRule type="expression" dxfId="1821" priority="1835" stopIfTrue="1">
      <formula>$F$29&lt;$D$27</formula>
    </cfRule>
  </conditionalFormatting>
  <conditionalFormatting sqref="L30">
    <cfRule type="expression" dxfId="1820" priority="1834" stopIfTrue="1">
      <formula>$F$26&lt;$D$24</formula>
    </cfRule>
  </conditionalFormatting>
  <conditionalFormatting sqref="L30">
    <cfRule type="expression" dxfId="1819" priority="1833" stopIfTrue="1">
      <formula>$F$22&lt;$D$20</formula>
    </cfRule>
  </conditionalFormatting>
  <conditionalFormatting sqref="L30">
    <cfRule type="expression" dxfId="1818" priority="1832" stopIfTrue="1">
      <formula>$F$22&lt;$D$20</formula>
    </cfRule>
  </conditionalFormatting>
  <conditionalFormatting sqref="L33:L35">
    <cfRule type="expression" dxfId="1817" priority="1831" stopIfTrue="1">
      <formula>$F$32&lt;$D$30</formula>
    </cfRule>
  </conditionalFormatting>
  <conditionalFormatting sqref="L33:L35">
    <cfRule type="expression" dxfId="1816" priority="1830" stopIfTrue="1">
      <formula>$F$29&lt;$D$27</formula>
    </cfRule>
  </conditionalFormatting>
  <conditionalFormatting sqref="L33">
    <cfRule type="expression" dxfId="1815" priority="1829" stopIfTrue="1">
      <formula>$F$26&lt;$D$24</formula>
    </cfRule>
  </conditionalFormatting>
  <conditionalFormatting sqref="L33">
    <cfRule type="expression" dxfId="1814" priority="1828" stopIfTrue="1">
      <formula>$F$22&lt;$D$20</formula>
    </cfRule>
  </conditionalFormatting>
  <conditionalFormatting sqref="L33">
    <cfRule type="expression" dxfId="1813" priority="1827" stopIfTrue="1">
      <formula>$F$22&lt;$D$20</formula>
    </cfRule>
  </conditionalFormatting>
  <conditionalFormatting sqref="L36:L38">
    <cfRule type="expression" dxfId="1812" priority="1826" stopIfTrue="1">
      <formula>$F$35&lt;$D$33</formula>
    </cfRule>
  </conditionalFormatting>
  <conditionalFormatting sqref="L36:L38">
    <cfRule type="expression" dxfId="1811" priority="1825" stopIfTrue="1">
      <formula>$F$32&lt;$D$30</formula>
    </cfRule>
  </conditionalFormatting>
  <conditionalFormatting sqref="L36:L38">
    <cfRule type="expression" dxfId="1810" priority="1824" stopIfTrue="1">
      <formula>$F$29&lt;$D$27</formula>
    </cfRule>
  </conditionalFormatting>
  <conditionalFormatting sqref="L36">
    <cfRule type="expression" dxfId="1809" priority="1823" stopIfTrue="1">
      <formula>$F$26&lt;$D$24</formula>
    </cfRule>
  </conditionalFormatting>
  <conditionalFormatting sqref="L36">
    <cfRule type="expression" dxfId="1808" priority="1822" stopIfTrue="1">
      <formula>$F$22&lt;$D$20</formula>
    </cfRule>
  </conditionalFormatting>
  <conditionalFormatting sqref="L36">
    <cfRule type="expression" dxfId="1807" priority="1821" stopIfTrue="1">
      <formula>$F$22&lt;$D$20</formula>
    </cfRule>
  </conditionalFormatting>
  <conditionalFormatting sqref="L36:L38">
    <cfRule type="expression" dxfId="1806" priority="1820" stopIfTrue="1">
      <formula>$F$35&lt;$D$33</formula>
    </cfRule>
  </conditionalFormatting>
  <conditionalFormatting sqref="L36:L38">
    <cfRule type="expression" dxfId="1805" priority="1819" stopIfTrue="1">
      <formula>$F$32&lt;$D$30</formula>
    </cfRule>
  </conditionalFormatting>
  <conditionalFormatting sqref="L36:L38">
    <cfRule type="expression" dxfId="1804" priority="1818" stopIfTrue="1">
      <formula>$F$29&lt;$D$27</formula>
    </cfRule>
  </conditionalFormatting>
  <conditionalFormatting sqref="L36">
    <cfRule type="expression" dxfId="1803" priority="1817" stopIfTrue="1">
      <formula>$F$26&lt;$D$24</formula>
    </cfRule>
  </conditionalFormatting>
  <conditionalFormatting sqref="L36">
    <cfRule type="expression" dxfId="1802" priority="1816" stopIfTrue="1">
      <formula>$F$22&lt;$D$20</formula>
    </cfRule>
  </conditionalFormatting>
  <conditionalFormatting sqref="L36">
    <cfRule type="expression" dxfId="1801" priority="1815" stopIfTrue="1">
      <formula>$F$22&lt;$D$20</formula>
    </cfRule>
  </conditionalFormatting>
  <conditionalFormatting sqref="L36:L38">
    <cfRule type="expression" dxfId="1800" priority="1814" stopIfTrue="1">
      <formula>$F$35&lt;$D$33</formula>
    </cfRule>
  </conditionalFormatting>
  <conditionalFormatting sqref="L36:L38">
    <cfRule type="expression" dxfId="1799" priority="1813" stopIfTrue="1">
      <formula>$F$32&lt;$D$30</formula>
    </cfRule>
  </conditionalFormatting>
  <conditionalFormatting sqref="L36:L38">
    <cfRule type="expression" dxfId="1798" priority="1812" stopIfTrue="1">
      <formula>$F$29&lt;$D$27</formula>
    </cfRule>
  </conditionalFormatting>
  <conditionalFormatting sqref="L36">
    <cfRule type="expression" dxfId="1797" priority="1811" stopIfTrue="1">
      <formula>$F$26&lt;$D$24</formula>
    </cfRule>
  </conditionalFormatting>
  <conditionalFormatting sqref="L36">
    <cfRule type="expression" dxfId="1796" priority="1810" stopIfTrue="1">
      <formula>$F$22&lt;$D$20</formula>
    </cfRule>
  </conditionalFormatting>
  <conditionalFormatting sqref="L36">
    <cfRule type="expression" dxfId="1795" priority="1809" stopIfTrue="1">
      <formula>$F$22&lt;$D$20</formula>
    </cfRule>
  </conditionalFormatting>
  <conditionalFormatting sqref="L36:L38">
    <cfRule type="expression" dxfId="1794" priority="1808" stopIfTrue="1">
      <formula>$F$35&lt;$D$33</formula>
    </cfRule>
  </conditionalFormatting>
  <conditionalFormatting sqref="L36:L38">
    <cfRule type="expression" dxfId="1793" priority="1807" stopIfTrue="1">
      <formula>$F$32&lt;$D$30</formula>
    </cfRule>
  </conditionalFormatting>
  <conditionalFormatting sqref="L36:L38">
    <cfRule type="expression" dxfId="1792" priority="1806" stopIfTrue="1">
      <formula>$F$29&lt;$D$27</formula>
    </cfRule>
  </conditionalFormatting>
  <conditionalFormatting sqref="L36">
    <cfRule type="expression" dxfId="1791" priority="1805" stopIfTrue="1">
      <formula>$F$26&lt;$D$24</formula>
    </cfRule>
  </conditionalFormatting>
  <conditionalFormatting sqref="L36">
    <cfRule type="expression" dxfId="1790" priority="1804" stopIfTrue="1">
      <formula>$F$22&lt;$D$20</formula>
    </cfRule>
  </conditionalFormatting>
  <conditionalFormatting sqref="L36">
    <cfRule type="expression" dxfId="1789" priority="1803" stopIfTrue="1">
      <formula>$F$22&lt;$D$20</formula>
    </cfRule>
  </conditionalFormatting>
  <conditionalFormatting sqref="L36:L38">
    <cfRule type="expression" dxfId="1788" priority="1802" stopIfTrue="1">
      <formula>$F$35&lt;$D$33</formula>
    </cfRule>
  </conditionalFormatting>
  <conditionalFormatting sqref="L36:L38">
    <cfRule type="expression" dxfId="1787" priority="1801" stopIfTrue="1">
      <formula>$F$32&lt;$D$30</formula>
    </cfRule>
  </conditionalFormatting>
  <conditionalFormatting sqref="L36:L38">
    <cfRule type="expression" dxfId="1786" priority="1800" stopIfTrue="1">
      <formula>$F$29&lt;$D$27</formula>
    </cfRule>
  </conditionalFormatting>
  <conditionalFormatting sqref="L36">
    <cfRule type="expression" dxfId="1785" priority="1799" stopIfTrue="1">
      <formula>$F$26&lt;$D$24</formula>
    </cfRule>
  </conditionalFormatting>
  <conditionalFormatting sqref="L36">
    <cfRule type="expression" dxfId="1784" priority="1798" stopIfTrue="1">
      <formula>$F$22&lt;$D$20</formula>
    </cfRule>
  </conditionalFormatting>
  <conditionalFormatting sqref="L36">
    <cfRule type="expression" dxfId="1783" priority="1797" stopIfTrue="1">
      <formula>$F$22&lt;$D$20</formula>
    </cfRule>
  </conditionalFormatting>
  <conditionalFormatting sqref="L39:L41">
    <cfRule type="expression" dxfId="1782" priority="1796" stopIfTrue="1">
      <formula>$F$38&lt;$D$36</formula>
    </cfRule>
  </conditionalFormatting>
  <conditionalFormatting sqref="L39:L41">
    <cfRule type="expression" dxfId="1781" priority="1795" stopIfTrue="1">
      <formula>$F$35&lt;$D$33</formula>
    </cfRule>
  </conditionalFormatting>
  <conditionalFormatting sqref="L39:L41">
    <cfRule type="expression" dxfId="1780" priority="1794" stopIfTrue="1">
      <formula>$F$32&lt;$D$30</formula>
    </cfRule>
  </conditionalFormatting>
  <conditionalFormatting sqref="L39:L41">
    <cfRule type="expression" dxfId="1779" priority="1793" stopIfTrue="1">
      <formula>$F$29&lt;$D$27</formula>
    </cfRule>
  </conditionalFormatting>
  <conditionalFormatting sqref="L39">
    <cfRule type="expression" dxfId="1778" priority="1792" stopIfTrue="1">
      <formula>$F$26&lt;$D$24</formula>
    </cfRule>
  </conditionalFormatting>
  <conditionalFormatting sqref="L39">
    <cfRule type="expression" dxfId="1777" priority="1791" stopIfTrue="1">
      <formula>$F$22&lt;$D$20</formula>
    </cfRule>
  </conditionalFormatting>
  <conditionalFormatting sqref="L39">
    <cfRule type="expression" dxfId="1776" priority="1790" stopIfTrue="1">
      <formula>$F$22&lt;$D$20</formula>
    </cfRule>
  </conditionalFormatting>
  <conditionalFormatting sqref="L39:L41">
    <cfRule type="expression" dxfId="1775" priority="1789" stopIfTrue="1">
      <formula>$F$35&lt;$D$33</formula>
    </cfRule>
  </conditionalFormatting>
  <conditionalFormatting sqref="L39:L41">
    <cfRule type="expression" dxfId="1774" priority="1788" stopIfTrue="1">
      <formula>$F$32&lt;$D$30</formula>
    </cfRule>
  </conditionalFormatting>
  <conditionalFormatting sqref="L39:L41">
    <cfRule type="expression" dxfId="1773" priority="1787" stopIfTrue="1">
      <formula>$F$29&lt;$D$27</formula>
    </cfRule>
  </conditionalFormatting>
  <conditionalFormatting sqref="L39">
    <cfRule type="expression" dxfId="1772" priority="1786" stopIfTrue="1">
      <formula>$F$26&lt;$D$24</formula>
    </cfRule>
  </conditionalFormatting>
  <conditionalFormatting sqref="L39">
    <cfRule type="expression" dxfId="1771" priority="1785" stopIfTrue="1">
      <formula>$F$22&lt;$D$20</formula>
    </cfRule>
  </conditionalFormatting>
  <conditionalFormatting sqref="L39">
    <cfRule type="expression" dxfId="1770" priority="1784" stopIfTrue="1">
      <formula>$F$22&lt;$D$20</formula>
    </cfRule>
  </conditionalFormatting>
  <conditionalFormatting sqref="L39:L41">
    <cfRule type="expression" dxfId="1769" priority="1783" stopIfTrue="1">
      <formula>$F$35&lt;$D$33</formula>
    </cfRule>
  </conditionalFormatting>
  <conditionalFormatting sqref="L39:L41">
    <cfRule type="expression" dxfId="1768" priority="1782" stopIfTrue="1">
      <formula>$F$32&lt;$D$30</formula>
    </cfRule>
  </conditionalFormatting>
  <conditionalFormatting sqref="L39:L41">
    <cfRule type="expression" dxfId="1767" priority="1781" stopIfTrue="1">
      <formula>$F$29&lt;$D$27</formula>
    </cfRule>
  </conditionalFormatting>
  <conditionalFormatting sqref="L39">
    <cfRule type="expression" dxfId="1766" priority="1780" stopIfTrue="1">
      <formula>$F$26&lt;$D$24</formula>
    </cfRule>
  </conditionalFormatting>
  <conditionalFormatting sqref="L39">
    <cfRule type="expression" dxfId="1765" priority="1779" stopIfTrue="1">
      <formula>$F$22&lt;$D$20</formula>
    </cfRule>
  </conditionalFormatting>
  <conditionalFormatting sqref="L39">
    <cfRule type="expression" dxfId="1764" priority="1778" stopIfTrue="1">
      <formula>$F$22&lt;$D$20</formula>
    </cfRule>
  </conditionalFormatting>
  <conditionalFormatting sqref="L39:L41">
    <cfRule type="expression" dxfId="1763" priority="1777" stopIfTrue="1">
      <formula>$F$35&lt;$D$33</formula>
    </cfRule>
  </conditionalFormatting>
  <conditionalFormatting sqref="L39:L41">
    <cfRule type="expression" dxfId="1762" priority="1776" stopIfTrue="1">
      <formula>$F$32&lt;$D$30</formula>
    </cfRule>
  </conditionalFormatting>
  <conditionalFormatting sqref="L39:L41">
    <cfRule type="expression" dxfId="1761" priority="1775" stopIfTrue="1">
      <formula>$F$29&lt;$D$27</formula>
    </cfRule>
  </conditionalFormatting>
  <conditionalFormatting sqref="L39">
    <cfRule type="expression" dxfId="1760" priority="1774" stopIfTrue="1">
      <formula>$F$26&lt;$D$24</formula>
    </cfRule>
  </conditionalFormatting>
  <conditionalFormatting sqref="L39">
    <cfRule type="expression" dxfId="1759" priority="1773" stopIfTrue="1">
      <formula>$F$22&lt;$D$20</formula>
    </cfRule>
  </conditionalFormatting>
  <conditionalFormatting sqref="L39">
    <cfRule type="expression" dxfId="1758" priority="1772" stopIfTrue="1">
      <formula>$F$22&lt;$D$20</formula>
    </cfRule>
  </conditionalFormatting>
  <conditionalFormatting sqref="L39:L41">
    <cfRule type="expression" dxfId="1757" priority="1771" stopIfTrue="1">
      <formula>$F$35&lt;$D$33</formula>
    </cfRule>
  </conditionalFormatting>
  <conditionalFormatting sqref="L39:L41">
    <cfRule type="expression" dxfId="1756" priority="1770" stopIfTrue="1">
      <formula>$F$32&lt;$D$30</formula>
    </cfRule>
  </conditionalFormatting>
  <conditionalFormatting sqref="L39:L41">
    <cfRule type="expression" dxfId="1755" priority="1769" stopIfTrue="1">
      <formula>$F$29&lt;$D$27</formula>
    </cfRule>
  </conditionalFormatting>
  <conditionalFormatting sqref="L39">
    <cfRule type="expression" dxfId="1754" priority="1768" stopIfTrue="1">
      <formula>$F$26&lt;$D$24</formula>
    </cfRule>
  </conditionalFormatting>
  <conditionalFormatting sqref="L39">
    <cfRule type="expression" dxfId="1753" priority="1767" stopIfTrue="1">
      <formula>$F$22&lt;$D$20</formula>
    </cfRule>
  </conditionalFormatting>
  <conditionalFormatting sqref="L39">
    <cfRule type="expression" dxfId="1752" priority="1766" stopIfTrue="1">
      <formula>$F$22&lt;$D$20</formula>
    </cfRule>
  </conditionalFormatting>
  <conditionalFormatting sqref="L47:L49">
    <cfRule type="expression" dxfId="1751" priority="1765" stopIfTrue="1">
      <formula>$F$41&lt;$D$39</formula>
    </cfRule>
  </conditionalFormatting>
  <conditionalFormatting sqref="L47:L49">
    <cfRule type="expression" dxfId="1750" priority="1764" stopIfTrue="1">
      <formula>$F$38&lt;$D$36</formula>
    </cfRule>
  </conditionalFormatting>
  <conditionalFormatting sqref="L47:L49">
    <cfRule type="expression" dxfId="1749" priority="1763" stopIfTrue="1">
      <formula>$F$35&lt;$D$33</formula>
    </cfRule>
  </conditionalFormatting>
  <conditionalFormatting sqref="L47:L49">
    <cfRule type="expression" dxfId="1748" priority="1762" stopIfTrue="1">
      <formula>$F$32&lt;$D$30</formula>
    </cfRule>
  </conditionalFormatting>
  <conditionalFormatting sqref="L47:L49">
    <cfRule type="expression" dxfId="1747" priority="1761" stopIfTrue="1">
      <formula>$F$29&lt;$D$27</formula>
    </cfRule>
  </conditionalFormatting>
  <conditionalFormatting sqref="L47">
    <cfRule type="expression" dxfId="1746" priority="1760" stopIfTrue="1">
      <formula>$F$26&lt;$D$24</formula>
    </cfRule>
  </conditionalFormatting>
  <conditionalFormatting sqref="L47">
    <cfRule type="expression" dxfId="1745" priority="1759" stopIfTrue="1">
      <formula>$F$22&lt;$D$20</formula>
    </cfRule>
  </conditionalFormatting>
  <conditionalFormatting sqref="L47">
    <cfRule type="expression" dxfId="1744" priority="1758" stopIfTrue="1">
      <formula>$F$22&lt;$D$20</formula>
    </cfRule>
  </conditionalFormatting>
  <conditionalFormatting sqref="L47:L49">
    <cfRule type="expression" dxfId="1743" priority="1757" stopIfTrue="1">
      <formula>$F$35&lt;$D$33</formula>
    </cfRule>
  </conditionalFormatting>
  <conditionalFormatting sqref="L47:L49">
    <cfRule type="expression" dxfId="1742" priority="1756" stopIfTrue="1">
      <formula>$F$32&lt;$D$30</formula>
    </cfRule>
  </conditionalFormatting>
  <conditionalFormatting sqref="L47:L49">
    <cfRule type="expression" dxfId="1741" priority="1755" stopIfTrue="1">
      <formula>$F$29&lt;$D$27</formula>
    </cfRule>
  </conditionalFormatting>
  <conditionalFormatting sqref="L47">
    <cfRule type="expression" dxfId="1740" priority="1754" stopIfTrue="1">
      <formula>$F$26&lt;$D$24</formula>
    </cfRule>
  </conditionalFormatting>
  <conditionalFormatting sqref="L47">
    <cfRule type="expression" dxfId="1739" priority="1753" stopIfTrue="1">
      <formula>$F$22&lt;$D$20</formula>
    </cfRule>
  </conditionalFormatting>
  <conditionalFormatting sqref="L47">
    <cfRule type="expression" dxfId="1738" priority="1752" stopIfTrue="1">
      <formula>$F$22&lt;$D$20</formula>
    </cfRule>
  </conditionalFormatting>
  <conditionalFormatting sqref="L47:L49">
    <cfRule type="expression" dxfId="1737" priority="1751" stopIfTrue="1">
      <formula>$F$35&lt;$D$33</formula>
    </cfRule>
  </conditionalFormatting>
  <conditionalFormatting sqref="L47:L49">
    <cfRule type="expression" dxfId="1736" priority="1750" stopIfTrue="1">
      <formula>$F$32&lt;$D$30</formula>
    </cfRule>
  </conditionalFormatting>
  <conditionalFormatting sqref="L47:L49">
    <cfRule type="expression" dxfId="1735" priority="1749" stopIfTrue="1">
      <formula>$F$29&lt;$D$27</formula>
    </cfRule>
  </conditionalFormatting>
  <conditionalFormatting sqref="L47">
    <cfRule type="expression" dxfId="1734" priority="1748" stopIfTrue="1">
      <formula>$F$26&lt;$D$24</formula>
    </cfRule>
  </conditionalFormatting>
  <conditionalFormatting sqref="L47">
    <cfRule type="expression" dxfId="1733" priority="1747" stopIfTrue="1">
      <formula>$F$22&lt;$D$20</formula>
    </cfRule>
  </conditionalFormatting>
  <conditionalFormatting sqref="L47">
    <cfRule type="expression" dxfId="1732" priority="1746" stopIfTrue="1">
      <formula>$F$22&lt;$D$20</formula>
    </cfRule>
  </conditionalFormatting>
  <conditionalFormatting sqref="L47:L49">
    <cfRule type="expression" dxfId="1731" priority="1745" stopIfTrue="1">
      <formula>$F$35&lt;$D$33</formula>
    </cfRule>
  </conditionalFormatting>
  <conditionalFormatting sqref="L47:L49">
    <cfRule type="expression" dxfId="1730" priority="1744" stopIfTrue="1">
      <formula>$F$32&lt;$D$30</formula>
    </cfRule>
  </conditionalFormatting>
  <conditionalFormatting sqref="L47:L49">
    <cfRule type="expression" dxfId="1729" priority="1743" stopIfTrue="1">
      <formula>$F$29&lt;$D$27</formula>
    </cfRule>
  </conditionalFormatting>
  <conditionalFormatting sqref="L47">
    <cfRule type="expression" dxfId="1728" priority="1742" stopIfTrue="1">
      <formula>$F$26&lt;$D$24</formula>
    </cfRule>
  </conditionalFormatting>
  <conditionalFormatting sqref="L47">
    <cfRule type="expression" dxfId="1727" priority="1741" stopIfTrue="1">
      <formula>$F$22&lt;$D$20</formula>
    </cfRule>
  </conditionalFormatting>
  <conditionalFormatting sqref="L47">
    <cfRule type="expression" dxfId="1726" priority="1740" stopIfTrue="1">
      <formula>$F$22&lt;$D$20</formula>
    </cfRule>
  </conditionalFormatting>
  <conditionalFormatting sqref="L47:L49">
    <cfRule type="expression" dxfId="1725" priority="1739" stopIfTrue="1">
      <formula>$F$35&lt;$D$33</formula>
    </cfRule>
  </conditionalFormatting>
  <conditionalFormatting sqref="L47:L49">
    <cfRule type="expression" dxfId="1724" priority="1738" stopIfTrue="1">
      <formula>$F$32&lt;$D$30</formula>
    </cfRule>
  </conditionalFormatting>
  <conditionalFormatting sqref="L47:L49">
    <cfRule type="expression" dxfId="1723" priority="1737" stopIfTrue="1">
      <formula>$F$29&lt;$D$27</formula>
    </cfRule>
  </conditionalFormatting>
  <conditionalFormatting sqref="L47">
    <cfRule type="expression" dxfId="1722" priority="1736" stopIfTrue="1">
      <formula>$F$26&lt;$D$24</formula>
    </cfRule>
  </conditionalFormatting>
  <conditionalFormatting sqref="L47">
    <cfRule type="expression" dxfId="1721" priority="1735" stopIfTrue="1">
      <formula>$F$22&lt;$D$20</formula>
    </cfRule>
  </conditionalFormatting>
  <conditionalFormatting sqref="L47">
    <cfRule type="expression" dxfId="1720" priority="1734" stopIfTrue="1">
      <formula>$F$22&lt;$D$20</formula>
    </cfRule>
  </conditionalFormatting>
  <conditionalFormatting sqref="L50:L52">
    <cfRule type="expression" dxfId="1719" priority="1733" stopIfTrue="1">
      <formula>$F$49&lt;$D$47</formula>
    </cfRule>
  </conditionalFormatting>
  <conditionalFormatting sqref="L50:L52">
    <cfRule type="expression" dxfId="1718" priority="1732" stopIfTrue="1">
      <formula>$F$41&lt;$D$39</formula>
    </cfRule>
  </conditionalFormatting>
  <conditionalFormatting sqref="L50:L52">
    <cfRule type="expression" dxfId="1717" priority="1731" stopIfTrue="1">
      <formula>$F$38&lt;$D$36</formula>
    </cfRule>
  </conditionalFormatting>
  <conditionalFormatting sqref="L50:L52">
    <cfRule type="expression" dxfId="1716" priority="1730" stopIfTrue="1">
      <formula>$F$35&lt;$D$33</formula>
    </cfRule>
  </conditionalFormatting>
  <conditionalFormatting sqref="L50:L52">
    <cfRule type="expression" dxfId="1715" priority="1729" stopIfTrue="1">
      <formula>$F$32&lt;$D$30</formula>
    </cfRule>
  </conditionalFormatting>
  <conditionalFormatting sqref="L50:L52">
    <cfRule type="expression" dxfId="1714" priority="1728" stopIfTrue="1">
      <formula>$F$29&lt;$D$27</formula>
    </cfRule>
  </conditionalFormatting>
  <conditionalFormatting sqref="L50">
    <cfRule type="expression" dxfId="1713" priority="1727" stopIfTrue="1">
      <formula>$F$26&lt;$D$24</formula>
    </cfRule>
  </conditionalFormatting>
  <conditionalFormatting sqref="L50">
    <cfRule type="expression" dxfId="1712" priority="1726" stopIfTrue="1">
      <formula>$F$22&lt;$D$20</formula>
    </cfRule>
  </conditionalFormatting>
  <conditionalFormatting sqref="L50">
    <cfRule type="expression" dxfId="1711" priority="1725" stopIfTrue="1">
      <formula>$F$22&lt;$D$20</formula>
    </cfRule>
  </conditionalFormatting>
  <conditionalFormatting sqref="L50:L52">
    <cfRule type="expression" dxfId="1710" priority="1724" stopIfTrue="1">
      <formula>$F$35&lt;$D$33</formula>
    </cfRule>
  </conditionalFormatting>
  <conditionalFormatting sqref="L50:L52">
    <cfRule type="expression" dxfId="1709" priority="1723" stopIfTrue="1">
      <formula>$F$32&lt;$D$30</formula>
    </cfRule>
  </conditionalFormatting>
  <conditionalFormatting sqref="L50:L52">
    <cfRule type="expression" dxfId="1708" priority="1722" stopIfTrue="1">
      <formula>$F$29&lt;$D$27</formula>
    </cfRule>
  </conditionalFormatting>
  <conditionalFormatting sqref="L50">
    <cfRule type="expression" dxfId="1707" priority="1721" stopIfTrue="1">
      <formula>$F$26&lt;$D$24</formula>
    </cfRule>
  </conditionalFormatting>
  <conditionalFormatting sqref="L50">
    <cfRule type="expression" dxfId="1706" priority="1720" stopIfTrue="1">
      <formula>$F$22&lt;$D$20</formula>
    </cfRule>
  </conditionalFormatting>
  <conditionalFormatting sqref="L50">
    <cfRule type="expression" dxfId="1705" priority="1719" stopIfTrue="1">
      <formula>$F$22&lt;$D$20</formula>
    </cfRule>
  </conditionalFormatting>
  <conditionalFormatting sqref="L50:L52">
    <cfRule type="expression" dxfId="1704" priority="1718" stopIfTrue="1">
      <formula>$F$35&lt;$D$33</formula>
    </cfRule>
  </conditionalFormatting>
  <conditionalFormatting sqref="L50:L52">
    <cfRule type="expression" dxfId="1703" priority="1717" stopIfTrue="1">
      <formula>$F$32&lt;$D$30</formula>
    </cfRule>
  </conditionalFormatting>
  <conditionalFormatting sqref="L50:L52">
    <cfRule type="expression" dxfId="1702" priority="1716" stopIfTrue="1">
      <formula>$F$29&lt;$D$27</formula>
    </cfRule>
  </conditionalFormatting>
  <conditionalFormatting sqref="L50">
    <cfRule type="expression" dxfId="1701" priority="1715" stopIfTrue="1">
      <formula>$F$26&lt;$D$24</formula>
    </cfRule>
  </conditionalFormatting>
  <conditionalFormatting sqref="L50">
    <cfRule type="expression" dxfId="1700" priority="1714" stopIfTrue="1">
      <formula>$F$22&lt;$D$20</formula>
    </cfRule>
  </conditionalFormatting>
  <conditionalFormatting sqref="L50">
    <cfRule type="expression" dxfId="1699" priority="1713" stopIfTrue="1">
      <formula>$F$22&lt;$D$20</formula>
    </cfRule>
  </conditionalFormatting>
  <conditionalFormatting sqref="L50:L52">
    <cfRule type="expression" dxfId="1698" priority="1712" stopIfTrue="1">
      <formula>$F$35&lt;$D$33</formula>
    </cfRule>
  </conditionalFormatting>
  <conditionalFormatting sqref="L50:L52">
    <cfRule type="expression" dxfId="1697" priority="1711" stopIfTrue="1">
      <formula>$F$32&lt;$D$30</formula>
    </cfRule>
  </conditionalFormatting>
  <conditionalFormatting sqref="L50:L52">
    <cfRule type="expression" dxfId="1696" priority="1710" stopIfTrue="1">
      <formula>$F$29&lt;$D$27</formula>
    </cfRule>
  </conditionalFormatting>
  <conditionalFormatting sqref="L50">
    <cfRule type="expression" dxfId="1695" priority="1709" stopIfTrue="1">
      <formula>$F$26&lt;$D$24</formula>
    </cfRule>
  </conditionalFormatting>
  <conditionalFormatting sqref="L50">
    <cfRule type="expression" dxfId="1694" priority="1708" stopIfTrue="1">
      <formula>$F$22&lt;$D$20</formula>
    </cfRule>
  </conditionalFormatting>
  <conditionalFormatting sqref="L50">
    <cfRule type="expression" dxfId="1693" priority="1707" stopIfTrue="1">
      <formula>$F$22&lt;$D$20</formula>
    </cfRule>
  </conditionalFormatting>
  <conditionalFormatting sqref="L50:L52">
    <cfRule type="expression" dxfId="1692" priority="1706" stopIfTrue="1">
      <formula>$F$35&lt;$D$33</formula>
    </cfRule>
  </conditionalFormatting>
  <conditionalFormatting sqref="L50:L52">
    <cfRule type="expression" dxfId="1691" priority="1705" stopIfTrue="1">
      <formula>$F$32&lt;$D$30</formula>
    </cfRule>
  </conditionalFormatting>
  <conditionalFormatting sqref="L50:L52">
    <cfRule type="expression" dxfId="1690" priority="1704" stopIfTrue="1">
      <formula>$F$29&lt;$D$27</formula>
    </cfRule>
  </conditionalFormatting>
  <conditionalFormatting sqref="L50">
    <cfRule type="expression" dxfId="1689" priority="1703" stopIfTrue="1">
      <formula>$F$26&lt;$D$24</formula>
    </cfRule>
  </conditionalFormatting>
  <conditionalFormatting sqref="L50">
    <cfRule type="expression" dxfId="1688" priority="1702" stopIfTrue="1">
      <formula>$F$22&lt;$D$20</formula>
    </cfRule>
  </conditionalFormatting>
  <conditionalFormatting sqref="L50">
    <cfRule type="expression" dxfId="1687" priority="1701" stopIfTrue="1">
      <formula>$F$22&lt;$D$20</formula>
    </cfRule>
  </conditionalFormatting>
  <conditionalFormatting sqref="L53:L55">
    <cfRule type="expression" dxfId="1686" priority="1700" stopIfTrue="1">
      <formula>$F$52&lt;$D$50</formula>
    </cfRule>
  </conditionalFormatting>
  <conditionalFormatting sqref="L53:L55">
    <cfRule type="expression" dxfId="1685" priority="1699" stopIfTrue="1">
      <formula>$F$49&lt;$D$47</formula>
    </cfRule>
  </conditionalFormatting>
  <conditionalFormatting sqref="L53:L55">
    <cfRule type="expression" dxfId="1684" priority="1698" stopIfTrue="1">
      <formula>$F$41&lt;$D$39</formula>
    </cfRule>
  </conditionalFormatting>
  <conditionalFormatting sqref="L53:L55">
    <cfRule type="expression" dxfId="1683" priority="1697" stopIfTrue="1">
      <formula>$F$38&lt;$D$36</formula>
    </cfRule>
  </conditionalFormatting>
  <conditionalFormatting sqref="L53:L55">
    <cfRule type="expression" dxfId="1682" priority="1696" stopIfTrue="1">
      <formula>$F$35&lt;$D$33</formula>
    </cfRule>
  </conditionalFormatting>
  <conditionalFormatting sqref="L53:L55">
    <cfRule type="expression" dxfId="1681" priority="1695" stopIfTrue="1">
      <formula>$F$32&lt;$D$30</formula>
    </cfRule>
  </conditionalFormatting>
  <conditionalFormatting sqref="L53:L55">
    <cfRule type="expression" dxfId="1680" priority="1694" stopIfTrue="1">
      <formula>$F$29&lt;$D$27</formula>
    </cfRule>
  </conditionalFormatting>
  <conditionalFormatting sqref="L53">
    <cfRule type="expression" dxfId="1679" priority="1693" stopIfTrue="1">
      <formula>$F$26&lt;$D$24</formula>
    </cfRule>
  </conditionalFormatting>
  <conditionalFormatting sqref="L53">
    <cfRule type="expression" dxfId="1678" priority="1692" stopIfTrue="1">
      <formula>$F$22&lt;$D$20</formula>
    </cfRule>
  </conditionalFormatting>
  <conditionalFormatting sqref="L53">
    <cfRule type="expression" dxfId="1677" priority="1691" stopIfTrue="1">
      <formula>$F$22&lt;$D$20</formula>
    </cfRule>
  </conditionalFormatting>
  <conditionalFormatting sqref="L53:L55">
    <cfRule type="expression" dxfId="1676" priority="1690" stopIfTrue="1">
      <formula>$F$35&lt;$D$33</formula>
    </cfRule>
  </conditionalFormatting>
  <conditionalFormatting sqref="L53:L55">
    <cfRule type="expression" dxfId="1675" priority="1689" stopIfTrue="1">
      <formula>$F$32&lt;$D$30</formula>
    </cfRule>
  </conditionalFormatting>
  <conditionalFormatting sqref="L53:L55">
    <cfRule type="expression" dxfId="1674" priority="1688" stopIfTrue="1">
      <formula>$F$29&lt;$D$27</formula>
    </cfRule>
  </conditionalFormatting>
  <conditionalFormatting sqref="L53">
    <cfRule type="expression" dxfId="1673" priority="1687" stopIfTrue="1">
      <formula>$F$26&lt;$D$24</formula>
    </cfRule>
  </conditionalFormatting>
  <conditionalFormatting sqref="L53">
    <cfRule type="expression" dxfId="1672" priority="1686" stopIfTrue="1">
      <formula>$F$22&lt;$D$20</formula>
    </cfRule>
  </conditionalFormatting>
  <conditionalFormatting sqref="L53">
    <cfRule type="expression" dxfId="1671" priority="1685" stopIfTrue="1">
      <formula>$F$22&lt;$D$20</formula>
    </cfRule>
  </conditionalFormatting>
  <conditionalFormatting sqref="L53:L55">
    <cfRule type="expression" dxfId="1670" priority="1684" stopIfTrue="1">
      <formula>$F$35&lt;$D$33</formula>
    </cfRule>
  </conditionalFormatting>
  <conditionalFormatting sqref="L53:L55">
    <cfRule type="expression" dxfId="1669" priority="1683" stopIfTrue="1">
      <formula>$F$32&lt;$D$30</formula>
    </cfRule>
  </conditionalFormatting>
  <conditionalFormatting sqref="L53:L55">
    <cfRule type="expression" dxfId="1668" priority="1682" stopIfTrue="1">
      <formula>$F$29&lt;$D$27</formula>
    </cfRule>
  </conditionalFormatting>
  <conditionalFormatting sqref="L53">
    <cfRule type="expression" dxfId="1667" priority="1681" stopIfTrue="1">
      <formula>$F$26&lt;$D$24</formula>
    </cfRule>
  </conditionalFormatting>
  <conditionalFormatting sqref="L53">
    <cfRule type="expression" dxfId="1666" priority="1680" stopIfTrue="1">
      <formula>$F$22&lt;$D$20</formula>
    </cfRule>
  </conditionalFormatting>
  <conditionalFormatting sqref="L53">
    <cfRule type="expression" dxfId="1665" priority="1679" stopIfTrue="1">
      <formula>$F$22&lt;$D$20</formula>
    </cfRule>
  </conditionalFormatting>
  <conditionalFormatting sqref="L53:L55">
    <cfRule type="expression" dxfId="1664" priority="1678" stopIfTrue="1">
      <formula>$F$35&lt;$D$33</formula>
    </cfRule>
  </conditionalFormatting>
  <conditionalFormatting sqref="L53:L55">
    <cfRule type="expression" dxfId="1663" priority="1677" stopIfTrue="1">
      <formula>$F$32&lt;$D$30</formula>
    </cfRule>
  </conditionalFormatting>
  <conditionalFormatting sqref="L53:L55">
    <cfRule type="expression" dxfId="1662" priority="1676" stopIfTrue="1">
      <formula>$F$29&lt;$D$27</formula>
    </cfRule>
  </conditionalFormatting>
  <conditionalFormatting sqref="L53">
    <cfRule type="expression" dxfId="1661" priority="1675" stopIfTrue="1">
      <formula>$F$26&lt;$D$24</formula>
    </cfRule>
  </conditionalFormatting>
  <conditionalFormatting sqref="L53">
    <cfRule type="expression" dxfId="1660" priority="1674" stopIfTrue="1">
      <formula>$F$22&lt;$D$20</formula>
    </cfRule>
  </conditionalFormatting>
  <conditionalFormatting sqref="L53">
    <cfRule type="expression" dxfId="1659" priority="1673" stopIfTrue="1">
      <formula>$F$22&lt;$D$20</formula>
    </cfRule>
  </conditionalFormatting>
  <conditionalFormatting sqref="L53:L55">
    <cfRule type="expression" dxfId="1658" priority="1672" stopIfTrue="1">
      <formula>$F$35&lt;$D$33</formula>
    </cfRule>
  </conditionalFormatting>
  <conditionalFormatting sqref="L53:L55">
    <cfRule type="expression" dxfId="1657" priority="1671" stopIfTrue="1">
      <formula>$F$32&lt;$D$30</formula>
    </cfRule>
  </conditionalFormatting>
  <conditionalFormatting sqref="L53:L55">
    <cfRule type="expression" dxfId="1656" priority="1670" stopIfTrue="1">
      <formula>$F$29&lt;$D$27</formula>
    </cfRule>
  </conditionalFormatting>
  <conditionalFormatting sqref="L53">
    <cfRule type="expression" dxfId="1655" priority="1669" stopIfTrue="1">
      <formula>$F$26&lt;$D$24</formula>
    </cfRule>
  </conditionalFormatting>
  <conditionalFormatting sqref="L53">
    <cfRule type="expression" dxfId="1654" priority="1668" stopIfTrue="1">
      <formula>$F$22&lt;$D$20</formula>
    </cfRule>
  </conditionalFormatting>
  <conditionalFormatting sqref="L53">
    <cfRule type="expression" dxfId="1653" priority="1667" stopIfTrue="1">
      <formula>$F$22&lt;$D$20</formula>
    </cfRule>
  </conditionalFormatting>
  <conditionalFormatting sqref="L53:L55">
    <cfRule type="expression" dxfId="1652" priority="1666" stopIfTrue="1">
      <formula>$F$52&lt;$D$50</formula>
    </cfRule>
  </conditionalFormatting>
  <conditionalFormatting sqref="L53:L55">
    <cfRule type="expression" dxfId="1651" priority="1665" stopIfTrue="1">
      <formula>$F$49&lt;$D$47</formula>
    </cfRule>
  </conditionalFormatting>
  <conditionalFormatting sqref="L53:L55">
    <cfRule type="expression" dxfId="1650" priority="1664" stopIfTrue="1">
      <formula>$F$41&lt;$D$39</formula>
    </cfRule>
  </conditionalFormatting>
  <conditionalFormatting sqref="L53:L55">
    <cfRule type="expression" dxfId="1649" priority="1663" stopIfTrue="1">
      <formula>$F$38&lt;$D$36</formula>
    </cfRule>
  </conditionalFormatting>
  <conditionalFormatting sqref="L53:L55">
    <cfRule type="expression" dxfId="1648" priority="1662" stopIfTrue="1">
      <formula>$F$35&lt;$D$33</formula>
    </cfRule>
  </conditionalFormatting>
  <conditionalFormatting sqref="L53:L55">
    <cfRule type="expression" dxfId="1647" priority="1661" stopIfTrue="1">
      <formula>$F$32&lt;$D$30</formula>
    </cfRule>
  </conditionalFormatting>
  <conditionalFormatting sqref="L53:L55">
    <cfRule type="expression" dxfId="1646" priority="1660" stopIfTrue="1">
      <formula>$F$29&lt;$D$27</formula>
    </cfRule>
  </conditionalFormatting>
  <conditionalFormatting sqref="L53">
    <cfRule type="expression" dxfId="1645" priority="1659" stopIfTrue="1">
      <formula>$F$26&lt;$D$24</formula>
    </cfRule>
  </conditionalFormatting>
  <conditionalFormatting sqref="L53">
    <cfRule type="expression" dxfId="1644" priority="1658" stopIfTrue="1">
      <formula>$F$22&lt;$D$20</formula>
    </cfRule>
  </conditionalFormatting>
  <conditionalFormatting sqref="L53">
    <cfRule type="expression" dxfId="1643" priority="1657" stopIfTrue="1">
      <formula>$F$22&lt;$D$20</formula>
    </cfRule>
  </conditionalFormatting>
  <conditionalFormatting sqref="L53:L55">
    <cfRule type="expression" dxfId="1642" priority="1656" stopIfTrue="1">
      <formula>$F$35&lt;$D$33</formula>
    </cfRule>
  </conditionalFormatting>
  <conditionalFormatting sqref="L53:L55">
    <cfRule type="expression" dxfId="1641" priority="1655" stopIfTrue="1">
      <formula>$F$32&lt;$D$30</formula>
    </cfRule>
  </conditionalFormatting>
  <conditionalFormatting sqref="L53:L55">
    <cfRule type="expression" dxfId="1640" priority="1654" stopIfTrue="1">
      <formula>$F$29&lt;$D$27</formula>
    </cfRule>
  </conditionalFormatting>
  <conditionalFormatting sqref="L53">
    <cfRule type="expression" dxfId="1639" priority="1653" stopIfTrue="1">
      <formula>$F$26&lt;$D$24</formula>
    </cfRule>
  </conditionalFormatting>
  <conditionalFormatting sqref="L53">
    <cfRule type="expression" dxfId="1638" priority="1652" stopIfTrue="1">
      <formula>$F$22&lt;$D$20</formula>
    </cfRule>
  </conditionalFormatting>
  <conditionalFormatting sqref="L53">
    <cfRule type="expression" dxfId="1637" priority="1651" stopIfTrue="1">
      <formula>$F$22&lt;$D$20</formula>
    </cfRule>
  </conditionalFormatting>
  <conditionalFormatting sqref="L53:L55">
    <cfRule type="expression" dxfId="1636" priority="1650" stopIfTrue="1">
      <formula>$F$35&lt;$D$33</formula>
    </cfRule>
  </conditionalFormatting>
  <conditionalFormatting sqref="L53:L55">
    <cfRule type="expression" dxfId="1635" priority="1649" stopIfTrue="1">
      <formula>$F$32&lt;$D$30</formula>
    </cfRule>
  </conditionalFormatting>
  <conditionalFormatting sqref="L53:L55">
    <cfRule type="expression" dxfId="1634" priority="1648" stopIfTrue="1">
      <formula>$F$29&lt;$D$27</formula>
    </cfRule>
  </conditionalFormatting>
  <conditionalFormatting sqref="L53">
    <cfRule type="expression" dxfId="1633" priority="1647" stopIfTrue="1">
      <formula>$F$26&lt;$D$24</formula>
    </cfRule>
  </conditionalFormatting>
  <conditionalFormatting sqref="L53">
    <cfRule type="expression" dxfId="1632" priority="1646" stopIfTrue="1">
      <formula>$F$22&lt;$D$20</formula>
    </cfRule>
  </conditionalFormatting>
  <conditionalFormatting sqref="L53">
    <cfRule type="expression" dxfId="1631" priority="1645" stopIfTrue="1">
      <formula>$F$22&lt;$D$20</formula>
    </cfRule>
  </conditionalFormatting>
  <conditionalFormatting sqref="L53:L55">
    <cfRule type="expression" dxfId="1630" priority="1644" stopIfTrue="1">
      <formula>$F$35&lt;$D$33</formula>
    </cfRule>
  </conditionalFormatting>
  <conditionalFormatting sqref="L53:L55">
    <cfRule type="expression" dxfId="1629" priority="1643" stopIfTrue="1">
      <formula>$F$32&lt;$D$30</formula>
    </cfRule>
  </conditionalFormatting>
  <conditionalFormatting sqref="L53:L55">
    <cfRule type="expression" dxfId="1628" priority="1642" stopIfTrue="1">
      <formula>$F$29&lt;$D$27</formula>
    </cfRule>
  </conditionalFormatting>
  <conditionalFormatting sqref="L53">
    <cfRule type="expression" dxfId="1627" priority="1641" stopIfTrue="1">
      <formula>$F$26&lt;$D$24</formula>
    </cfRule>
  </conditionalFormatting>
  <conditionalFormatting sqref="L53">
    <cfRule type="expression" dxfId="1626" priority="1640" stopIfTrue="1">
      <formula>$F$22&lt;$D$20</formula>
    </cfRule>
  </conditionalFormatting>
  <conditionalFormatting sqref="L53">
    <cfRule type="expression" dxfId="1625" priority="1639" stopIfTrue="1">
      <formula>$F$22&lt;$D$20</formula>
    </cfRule>
  </conditionalFormatting>
  <conditionalFormatting sqref="L53:L55">
    <cfRule type="expression" dxfId="1624" priority="1638" stopIfTrue="1">
      <formula>$F$35&lt;$D$33</formula>
    </cfRule>
  </conditionalFormatting>
  <conditionalFormatting sqref="L53:L55">
    <cfRule type="expression" dxfId="1623" priority="1637" stopIfTrue="1">
      <formula>$F$32&lt;$D$30</formula>
    </cfRule>
  </conditionalFormatting>
  <conditionalFormatting sqref="L53:L55">
    <cfRule type="expression" dxfId="1622" priority="1636" stopIfTrue="1">
      <formula>$F$29&lt;$D$27</formula>
    </cfRule>
  </conditionalFormatting>
  <conditionalFormatting sqref="L53">
    <cfRule type="expression" dxfId="1621" priority="1635" stopIfTrue="1">
      <formula>$F$26&lt;$D$24</formula>
    </cfRule>
  </conditionalFormatting>
  <conditionalFormatting sqref="L53">
    <cfRule type="expression" dxfId="1620" priority="1634" stopIfTrue="1">
      <formula>$F$22&lt;$D$20</formula>
    </cfRule>
  </conditionalFormatting>
  <conditionalFormatting sqref="L53">
    <cfRule type="expression" dxfId="1619" priority="1633" stopIfTrue="1">
      <formula>$F$22&lt;$D$20</formula>
    </cfRule>
  </conditionalFormatting>
  <conditionalFormatting sqref="L53:L55">
    <cfRule type="expression" dxfId="1618" priority="1632" stopIfTrue="1">
      <formula>$F$52&lt;$D$50</formula>
    </cfRule>
  </conditionalFormatting>
  <conditionalFormatting sqref="L53:L55">
    <cfRule type="expression" dxfId="1617" priority="1631" stopIfTrue="1">
      <formula>$F$49&lt;$D$47</formula>
    </cfRule>
  </conditionalFormatting>
  <conditionalFormatting sqref="L53:L55">
    <cfRule type="expression" dxfId="1616" priority="1630" stopIfTrue="1">
      <formula>$F$41&lt;$D$39</formula>
    </cfRule>
  </conditionalFormatting>
  <conditionalFormatting sqref="L53:L55">
    <cfRule type="expression" dxfId="1615" priority="1629" stopIfTrue="1">
      <formula>$F$38&lt;$D$36</formula>
    </cfRule>
  </conditionalFormatting>
  <conditionalFormatting sqref="L53:L55">
    <cfRule type="expression" dxfId="1614" priority="1628" stopIfTrue="1">
      <formula>$F$35&lt;$D$33</formula>
    </cfRule>
  </conditionalFormatting>
  <conditionalFormatting sqref="L53:L55">
    <cfRule type="expression" dxfId="1613" priority="1627" stopIfTrue="1">
      <formula>$F$32&lt;$D$30</formula>
    </cfRule>
  </conditionalFormatting>
  <conditionalFormatting sqref="L53:L55">
    <cfRule type="expression" dxfId="1612" priority="1626" stopIfTrue="1">
      <formula>$F$29&lt;$D$27</formula>
    </cfRule>
  </conditionalFormatting>
  <conditionalFormatting sqref="L53">
    <cfRule type="expression" dxfId="1611" priority="1625" stopIfTrue="1">
      <formula>$F$26&lt;$D$24</formula>
    </cfRule>
  </conditionalFormatting>
  <conditionalFormatting sqref="L53">
    <cfRule type="expression" dxfId="1610" priority="1624" stopIfTrue="1">
      <formula>$F$22&lt;$D$20</formula>
    </cfRule>
  </conditionalFormatting>
  <conditionalFormatting sqref="L53">
    <cfRule type="expression" dxfId="1609" priority="1623" stopIfTrue="1">
      <formula>$F$22&lt;$D$20</formula>
    </cfRule>
  </conditionalFormatting>
  <conditionalFormatting sqref="L53:L55">
    <cfRule type="expression" dxfId="1608" priority="1622" stopIfTrue="1">
      <formula>$F$35&lt;$D$33</formula>
    </cfRule>
  </conditionalFormatting>
  <conditionalFormatting sqref="L53:L55">
    <cfRule type="expression" dxfId="1607" priority="1621" stopIfTrue="1">
      <formula>$F$32&lt;$D$30</formula>
    </cfRule>
  </conditionalFormatting>
  <conditionalFormatting sqref="L53:L55">
    <cfRule type="expression" dxfId="1606" priority="1620" stopIfTrue="1">
      <formula>$F$29&lt;$D$27</formula>
    </cfRule>
  </conditionalFormatting>
  <conditionalFormatting sqref="L53">
    <cfRule type="expression" dxfId="1605" priority="1619" stopIfTrue="1">
      <formula>$F$26&lt;$D$24</formula>
    </cfRule>
  </conditionalFormatting>
  <conditionalFormatting sqref="L53">
    <cfRule type="expression" dxfId="1604" priority="1618" stopIfTrue="1">
      <formula>$F$22&lt;$D$20</formula>
    </cfRule>
  </conditionalFormatting>
  <conditionalFormatting sqref="L53">
    <cfRule type="expression" dxfId="1603" priority="1617" stopIfTrue="1">
      <formula>$F$22&lt;$D$20</formula>
    </cfRule>
  </conditionalFormatting>
  <conditionalFormatting sqref="L53:L55">
    <cfRule type="expression" dxfId="1602" priority="1616" stopIfTrue="1">
      <formula>$F$35&lt;$D$33</formula>
    </cfRule>
  </conditionalFormatting>
  <conditionalFormatting sqref="L53:L55">
    <cfRule type="expression" dxfId="1601" priority="1615" stopIfTrue="1">
      <formula>$F$32&lt;$D$30</formula>
    </cfRule>
  </conditionalFormatting>
  <conditionalFormatting sqref="L53:L55">
    <cfRule type="expression" dxfId="1600" priority="1614" stopIfTrue="1">
      <formula>$F$29&lt;$D$27</formula>
    </cfRule>
  </conditionalFormatting>
  <conditionalFormatting sqref="L53">
    <cfRule type="expression" dxfId="1599" priority="1613" stopIfTrue="1">
      <formula>$F$26&lt;$D$24</formula>
    </cfRule>
  </conditionalFormatting>
  <conditionalFormatting sqref="L53">
    <cfRule type="expression" dxfId="1598" priority="1612" stopIfTrue="1">
      <formula>$F$22&lt;$D$20</formula>
    </cfRule>
  </conditionalFormatting>
  <conditionalFormatting sqref="L53">
    <cfRule type="expression" dxfId="1597" priority="1611" stopIfTrue="1">
      <formula>$F$22&lt;$D$20</formula>
    </cfRule>
  </conditionalFormatting>
  <conditionalFormatting sqref="L53:L55">
    <cfRule type="expression" dxfId="1596" priority="1610" stopIfTrue="1">
      <formula>$F$35&lt;$D$33</formula>
    </cfRule>
  </conditionalFormatting>
  <conditionalFormatting sqref="L53:L55">
    <cfRule type="expression" dxfId="1595" priority="1609" stopIfTrue="1">
      <formula>$F$32&lt;$D$30</formula>
    </cfRule>
  </conditionalFormatting>
  <conditionalFormatting sqref="L53:L55">
    <cfRule type="expression" dxfId="1594" priority="1608" stopIfTrue="1">
      <formula>$F$29&lt;$D$27</formula>
    </cfRule>
  </conditionalFormatting>
  <conditionalFormatting sqref="L53">
    <cfRule type="expression" dxfId="1593" priority="1607" stopIfTrue="1">
      <formula>$F$26&lt;$D$24</formula>
    </cfRule>
  </conditionalFormatting>
  <conditionalFormatting sqref="L53">
    <cfRule type="expression" dxfId="1592" priority="1606" stopIfTrue="1">
      <formula>$F$22&lt;$D$20</formula>
    </cfRule>
  </conditionalFormatting>
  <conditionalFormatting sqref="L53">
    <cfRule type="expression" dxfId="1591" priority="1605" stopIfTrue="1">
      <formula>$F$22&lt;$D$20</formula>
    </cfRule>
  </conditionalFormatting>
  <conditionalFormatting sqref="L53:L55">
    <cfRule type="expression" dxfId="1590" priority="1604" stopIfTrue="1">
      <formula>$F$35&lt;$D$33</formula>
    </cfRule>
  </conditionalFormatting>
  <conditionalFormatting sqref="L53:L55">
    <cfRule type="expression" dxfId="1589" priority="1603" stopIfTrue="1">
      <formula>$F$32&lt;$D$30</formula>
    </cfRule>
  </conditionalFormatting>
  <conditionalFormatting sqref="L53:L55">
    <cfRule type="expression" dxfId="1588" priority="1602" stopIfTrue="1">
      <formula>$F$29&lt;$D$27</formula>
    </cfRule>
  </conditionalFormatting>
  <conditionalFormatting sqref="L53">
    <cfRule type="expression" dxfId="1587" priority="1601" stopIfTrue="1">
      <formula>$F$26&lt;$D$24</formula>
    </cfRule>
  </conditionalFormatting>
  <conditionalFormatting sqref="L53">
    <cfRule type="expression" dxfId="1586" priority="1600" stopIfTrue="1">
      <formula>$F$22&lt;$D$20</formula>
    </cfRule>
  </conditionalFormatting>
  <conditionalFormatting sqref="L53">
    <cfRule type="expression" dxfId="1585" priority="1599" stopIfTrue="1">
      <formula>$F$22&lt;$D$20</formula>
    </cfRule>
  </conditionalFormatting>
  <conditionalFormatting sqref="L53:L55">
    <cfRule type="expression" dxfId="1584" priority="1598" stopIfTrue="1">
      <formula>$F$52&lt;$D$50</formula>
    </cfRule>
  </conditionalFormatting>
  <conditionalFormatting sqref="L53:L55">
    <cfRule type="expression" dxfId="1583" priority="1597" stopIfTrue="1">
      <formula>$F$49&lt;$D$47</formula>
    </cfRule>
  </conditionalFormatting>
  <conditionalFormatting sqref="L53:L55">
    <cfRule type="expression" dxfId="1582" priority="1596" stopIfTrue="1">
      <formula>$F$41&lt;$D$39</formula>
    </cfRule>
  </conditionalFormatting>
  <conditionalFormatting sqref="L53:L55">
    <cfRule type="expression" dxfId="1581" priority="1595" stopIfTrue="1">
      <formula>$F$38&lt;$D$36</formula>
    </cfRule>
  </conditionalFormatting>
  <conditionalFormatting sqref="L53:L55">
    <cfRule type="expression" dxfId="1580" priority="1594" stopIfTrue="1">
      <formula>$F$35&lt;$D$33</formula>
    </cfRule>
  </conditionalFormatting>
  <conditionalFormatting sqref="L53:L55">
    <cfRule type="expression" dxfId="1579" priority="1593" stopIfTrue="1">
      <formula>$F$32&lt;$D$30</formula>
    </cfRule>
  </conditionalFormatting>
  <conditionalFormatting sqref="L53:L55">
    <cfRule type="expression" dxfId="1578" priority="1592" stopIfTrue="1">
      <formula>$F$29&lt;$D$27</formula>
    </cfRule>
  </conditionalFormatting>
  <conditionalFormatting sqref="L53">
    <cfRule type="expression" dxfId="1577" priority="1591" stopIfTrue="1">
      <formula>$F$26&lt;$D$24</formula>
    </cfRule>
  </conditionalFormatting>
  <conditionalFormatting sqref="L53">
    <cfRule type="expression" dxfId="1576" priority="1590" stopIfTrue="1">
      <formula>$F$22&lt;$D$20</formula>
    </cfRule>
  </conditionalFormatting>
  <conditionalFormatting sqref="L53">
    <cfRule type="expression" dxfId="1575" priority="1589" stopIfTrue="1">
      <formula>$F$22&lt;$D$20</formula>
    </cfRule>
  </conditionalFormatting>
  <conditionalFormatting sqref="L53:L55">
    <cfRule type="expression" dxfId="1574" priority="1588" stopIfTrue="1">
      <formula>$F$35&lt;$D$33</formula>
    </cfRule>
  </conditionalFormatting>
  <conditionalFormatting sqref="L53:L55">
    <cfRule type="expression" dxfId="1573" priority="1587" stopIfTrue="1">
      <formula>$F$32&lt;$D$30</formula>
    </cfRule>
  </conditionalFormatting>
  <conditionalFormatting sqref="L53:L55">
    <cfRule type="expression" dxfId="1572" priority="1586" stopIfTrue="1">
      <formula>$F$29&lt;$D$27</formula>
    </cfRule>
  </conditionalFormatting>
  <conditionalFormatting sqref="L53">
    <cfRule type="expression" dxfId="1571" priority="1585" stopIfTrue="1">
      <formula>$F$26&lt;$D$24</formula>
    </cfRule>
  </conditionalFormatting>
  <conditionalFormatting sqref="L53">
    <cfRule type="expression" dxfId="1570" priority="1584" stopIfTrue="1">
      <formula>$F$22&lt;$D$20</formula>
    </cfRule>
  </conditionalFormatting>
  <conditionalFormatting sqref="L53">
    <cfRule type="expression" dxfId="1569" priority="1583" stopIfTrue="1">
      <formula>$F$22&lt;$D$20</formula>
    </cfRule>
  </conditionalFormatting>
  <conditionalFormatting sqref="L53:L55">
    <cfRule type="expression" dxfId="1568" priority="1582" stopIfTrue="1">
      <formula>$F$35&lt;$D$33</formula>
    </cfRule>
  </conditionalFormatting>
  <conditionalFormatting sqref="L53:L55">
    <cfRule type="expression" dxfId="1567" priority="1581" stopIfTrue="1">
      <formula>$F$32&lt;$D$30</formula>
    </cfRule>
  </conditionalFormatting>
  <conditionalFormatting sqref="L53:L55">
    <cfRule type="expression" dxfId="1566" priority="1580" stopIfTrue="1">
      <formula>$F$29&lt;$D$27</formula>
    </cfRule>
  </conditionalFormatting>
  <conditionalFormatting sqref="L53">
    <cfRule type="expression" dxfId="1565" priority="1579" stopIfTrue="1">
      <formula>$F$26&lt;$D$24</formula>
    </cfRule>
  </conditionalFormatting>
  <conditionalFormatting sqref="L53">
    <cfRule type="expression" dxfId="1564" priority="1578" stopIfTrue="1">
      <formula>$F$22&lt;$D$20</formula>
    </cfRule>
  </conditionalFormatting>
  <conditionalFormatting sqref="L53">
    <cfRule type="expression" dxfId="1563" priority="1577" stopIfTrue="1">
      <formula>$F$22&lt;$D$20</formula>
    </cfRule>
  </conditionalFormatting>
  <conditionalFormatting sqref="L53:L55">
    <cfRule type="expression" dxfId="1562" priority="1576" stopIfTrue="1">
      <formula>$F$35&lt;$D$33</formula>
    </cfRule>
  </conditionalFormatting>
  <conditionalFormatting sqref="L53:L55">
    <cfRule type="expression" dxfId="1561" priority="1575" stopIfTrue="1">
      <formula>$F$32&lt;$D$30</formula>
    </cfRule>
  </conditionalFormatting>
  <conditionalFormatting sqref="L53:L55">
    <cfRule type="expression" dxfId="1560" priority="1574" stopIfTrue="1">
      <formula>$F$29&lt;$D$27</formula>
    </cfRule>
  </conditionalFormatting>
  <conditionalFormatting sqref="L53">
    <cfRule type="expression" dxfId="1559" priority="1573" stopIfTrue="1">
      <formula>$F$26&lt;$D$24</formula>
    </cfRule>
  </conditionalFormatting>
  <conditionalFormatting sqref="L53">
    <cfRule type="expression" dxfId="1558" priority="1572" stopIfTrue="1">
      <formula>$F$22&lt;$D$20</formula>
    </cfRule>
  </conditionalFormatting>
  <conditionalFormatting sqref="L53">
    <cfRule type="expression" dxfId="1557" priority="1571" stopIfTrue="1">
      <formula>$F$22&lt;$D$20</formula>
    </cfRule>
  </conditionalFormatting>
  <conditionalFormatting sqref="L53:L55">
    <cfRule type="expression" dxfId="1556" priority="1570" stopIfTrue="1">
      <formula>$F$35&lt;$D$33</formula>
    </cfRule>
  </conditionalFormatting>
  <conditionalFormatting sqref="L53:L55">
    <cfRule type="expression" dxfId="1555" priority="1569" stopIfTrue="1">
      <formula>$F$32&lt;$D$30</formula>
    </cfRule>
  </conditionalFormatting>
  <conditionalFormatting sqref="L53:L55">
    <cfRule type="expression" dxfId="1554" priority="1568" stopIfTrue="1">
      <formula>$F$29&lt;$D$27</formula>
    </cfRule>
  </conditionalFormatting>
  <conditionalFormatting sqref="L53">
    <cfRule type="expression" dxfId="1553" priority="1567" stopIfTrue="1">
      <formula>$F$26&lt;$D$24</formula>
    </cfRule>
  </conditionalFormatting>
  <conditionalFormatting sqref="L53">
    <cfRule type="expression" dxfId="1552" priority="1566" stopIfTrue="1">
      <formula>$F$22&lt;$D$20</formula>
    </cfRule>
  </conditionalFormatting>
  <conditionalFormatting sqref="L53">
    <cfRule type="expression" dxfId="1551" priority="1565" stopIfTrue="1">
      <formula>$F$22&lt;$D$20</formula>
    </cfRule>
  </conditionalFormatting>
  <conditionalFormatting sqref="L53:L55">
    <cfRule type="expression" dxfId="1550" priority="1564" stopIfTrue="1">
      <formula>$F$49&lt;$D$47</formula>
    </cfRule>
  </conditionalFormatting>
  <conditionalFormatting sqref="L53:L55">
    <cfRule type="expression" dxfId="1549" priority="1563" stopIfTrue="1">
      <formula>$F$41&lt;$D$39</formula>
    </cfRule>
  </conditionalFormatting>
  <conditionalFormatting sqref="L53:L55">
    <cfRule type="expression" dxfId="1548" priority="1562" stopIfTrue="1">
      <formula>$F$38&lt;$D$36</formula>
    </cfRule>
  </conditionalFormatting>
  <conditionalFormatting sqref="L53:L55">
    <cfRule type="expression" dxfId="1547" priority="1561" stopIfTrue="1">
      <formula>$F$35&lt;$D$33</formula>
    </cfRule>
  </conditionalFormatting>
  <conditionalFormatting sqref="L53:L55">
    <cfRule type="expression" dxfId="1546" priority="1560" stopIfTrue="1">
      <formula>$F$32&lt;$D$30</formula>
    </cfRule>
  </conditionalFormatting>
  <conditionalFormatting sqref="L53:L55">
    <cfRule type="expression" dxfId="1545" priority="1559" stopIfTrue="1">
      <formula>$F$29&lt;$D$27</formula>
    </cfRule>
  </conditionalFormatting>
  <conditionalFormatting sqref="L53">
    <cfRule type="expression" dxfId="1544" priority="1558" stopIfTrue="1">
      <formula>$F$26&lt;$D$24</formula>
    </cfRule>
  </conditionalFormatting>
  <conditionalFormatting sqref="L53">
    <cfRule type="expression" dxfId="1543" priority="1557" stopIfTrue="1">
      <formula>$F$22&lt;$D$20</formula>
    </cfRule>
  </conditionalFormatting>
  <conditionalFormatting sqref="L53">
    <cfRule type="expression" dxfId="1542" priority="1556" stopIfTrue="1">
      <formula>$F$22&lt;$D$20</formula>
    </cfRule>
  </conditionalFormatting>
  <conditionalFormatting sqref="L53:L55">
    <cfRule type="expression" dxfId="1541" priority="1555" stopIfTrue="1">
      <formula>$F$35&lt;$D$33</formula>
    </cfRule>
  </conditionalFormatting>
  <conditionalFormatting sqref="L53:L55">
    <cfRule type="expression" dxfId="1540" priority="1554" stopIfTrue="1">
      <formula>$F$32&lt;$D$30</formula>
    </cfRule>
  </conditionalFormatting>
  <conditionalFormatting sqref="L53:L55">
    <cfRule type="expression" dxfId="1539" priority="1553" stopIfTrue="1">
      <formula>$F$29&lt;$D$27</formula>
    </cfRule>
  </conditionalFormatting>
  <conditionalFormatting sqref="L53">
    <cfRule type="expression" dxfId="1538" priority="1552" stopIfTrue="1">
      <formula>$F$26&lt;$D$24</formula>
    </cfRule>
  </conditionalFormatting>
  <conditionalFormatting sqref="L53">
    <cfRule type="expression" dxfId="1537" priority="1551" stopIfTrue="1">
      <formula>$F$22&lt;$D$20</formula>
    </cfRule>
  </conditionalFormatting>
  <conditionalFormatting sqref="L53">
    <cfRule type="expression" dxfId="1536" priority="1550" stopIfTrue="1">
      <formula>$F$22&lt;$D$20</formula>
    </cfRule>
  </conditionalFormatting>
  <conditionalFormatting sqref="L53:L55">
    <cfRule type="expression" dxfId="1535" priority="1549" stopIfTrue="1">
      <formula>$F$35&lt;$D$33</formula>
    </cfRule>
  </conditionalFormatting>
  <conditionalFormatting sqref="L53:L55">
    <cfRule type="expression" dxfId="1534" priority="1548" stopIfTrue="1">
      <formula>$F$32&lt;$D$30</formula>
    </cfRule>
  </conditionalFormatting>
  <conditionalFormatting sqref="L53:L55">
    <cfRule type="expression" dxfId="1533" priority="1547" stopIfTrue="1">
      <formula>$F$29&lt;$D$27</formula>
    </cfRule>
  </conditionalFormatting>
  <conditionalFormatting sqref="L53">
    <cfRule type="expression" dxfId="1532" priority="1546" stopIfTrue="1">
      <formula>$F$26&lt;$D$24</formula>
    </cfRule>
  </conditionalFormatting>
  <conditionalFormatting sqref="L53">
    <cfRule type="expression" dxfId="1531" priority="1545" stopIfTrue="1">
      <formula>$F$22&lt;$D$20</formula>
    </cfRule>
  </conditionalFormatting>
  <conditionalFormatting sqref="L53">
    <cfRule type="expression" dxfId="1530" priority="1544" stopIfTrue="1">
      <formula>$F$22&lt;$D$20</formula>
    </cfRule>
  </conditionalFormatting>
  <conditionalFormatting sqref="L53:L55">
    <cfRule type="expression" dxfId="1529" priority="1543" stopIfTrue="1">
      <formula>$F$35&lt;$D$33</formula>
    </cfRule>
  </conditionalFormatting>
  <conditionalFormatting sqref="L53:L55">
    <cfRule type="expression" dxfId="1528" priority="1542" stopIfTrue="1">
      <formula>$F$32&lt;$D$30</formula>
    </cfRule>
  </conditionalFormatting>
  <conditionalFormatting sqref="L53:L55">
    <cfRule type="expression" dxfId="1527" priority="1541" stopIfTrue="1">
      <formula>$F$29&lt;$D$27</formula>
    </cfRule>
  </conditionalFormatting>
  <conditionalFormatting sqref="L53">
    <cfRule type="expression" dxfId="1526" priority="1540" stopIfTrue="1">
      <formula>$F$26&lt;$D$24</formula>
    </cfRule>
  </conditionalFormatting>
  <conditionalFormatting sqref="L53">
    <cfRule type="expression" dxfId="1525" priority="1539" stopIfTrue="1">
      <formula>$F$22&lt;$D$20</formula>
    </cfRule>
  </conditionalFormatting>
  <conditionalFormatting sqref="L53">
    <cfRule type="expression" dxfId="1524" priority="1538" stopIfTrue="1">
      <formula>$F$22&lt;$D$20</formula>
    </cfRule>
  </conditionalFormatting>
  <conditionalFormatting sqref="L53:L55">
    <cfRule type="expression" dxfId="1523" priority="1537" stopIfTrue="1">
      <formula>$F$35&lt;$D$33</formula>
    </cfRule>
  </conditionalFormatting>
  <conditionalFormatting sqref="L53:L55">
    <cfRule type="expression" dxfId="1522" priority="1536" stopIfTrue="1">
      <formula>$F$32&lt;$D$30</formula>
    </cfRule>
  </conditionalFormatting>
  <conditionalFormatting sqref="L53:L55">
    <cfRule type="expression" dxfId="1521" priority="1535" stopIfTrue="1">
      <formula>$F$29&lt;$D$27</formula>
    </cfRule>
  </conditionalFormatting>
  <conditionalFormatting sqref="L53">
    <cfRule type="expression" dxfId="1520" priority="1534" stopIfTrue="1">
      <formula>$F$26&lt;$D$24</formula>
    </cfRule>
  </conditionalFormatting>
  <conditionalFormatting sqref="L53">
    <cfRule type="expression" dxfId="1519" priority="1533" stopIfTrue="1">
      <formula>$F$22&lt;$D$20</formula>
    </cfRule>
  </conditionalFormatting>
  <conditionalFormatting sqref="L53">
    <cfRule type="expression" dxfId="1518" priority="1532" stopIfTrue="1">
      <formula>$F$22&lt;$D$20</formula>
    </cfRule>
  </conditionalFormatting>
  <conditionalFormatting sqref="L53:L55">
    <cfRule type="expression" dxfId="1517" priority="1531" stopIfTrue="1">
      <formula>$F$52&lt;$D$50</formula>
    </cfRule>
  </conditionalFormatting>
  <conditionalFormatting sqref="L53:L55">
    <cfRule type="expression" dxfId="1516" priority="1530" stopIfTrue="1">
      <formula>$F$49&lt;$D$47</formula>
    </cfRule>
  </conditionalFormatting>
  <conditionalFormatting sqref="L53:L55">
    <cfRule type="expression" dxfId="1515" priority="1529" stopIfTrue="1">
      <formula>$F$41&lt;$D$39</formula>
    </cfRule>
  </conditionalFormatting>
  <conditionalFormatting sqref="L53:L55">
    <cfRule type="expression" dxfId="1514" priority="1528" stopIfTrue="1">
      <formula>$F$38&lt;$D$36</formula>
    </cfRule>
  </conditionalFormatting>
  <conditionalFormatting sqref="L53:L55">
    <cfRule type="expression" dxfId="1513" priority="1527" stopIfTrue="1">
      <formula>$F$35&lt;$D$33</formula>
    </cfRule>
  </conditionalFormatting>
  <conditionalFormatting sqref="L53:L55">
    <cfRule type="expression" dxfId="1512" priority="1526" stopIfTrue="1">
      <formula>$F$32&lt;$D$30</formula>
    </cfRule>
  </conditionalFormatting>
  <conditionalFormatting sqref="L53:L55">
    <cfRule type="expression" dxfId="1511" priority="1525" stopIfTrue="1">
      <formula>$F$29&lt;$D$27</formula>
    </cfRule>
  </conditionalFormatting>
  <conditionalFormatting sqref="L53">
    <cfRule type="expression" dxfId="1510" priority="1524" stopIfTrue="1">
      <formula>$F$26&lt;$D$24</formula>
    </cfRule>
  </conditionalFormatting>
  <conditionalFormatting sqref="L53">
    <cfRule type="expression" dxfId="1509" priority="1523" stopIfTrue="1">
      <formula>$F$22&lt;$D$20</formula>
    </cfRule>
  </conditionalFormatting>
  <conditionalFormatting sqref="L53">
    <cfRule type="expression" dxfId="1508" priority="1522" stopIfTrue="1">
      <formula>$F$22&lt;$D$20</formula>
    </cfRule>
  </conditionalFormatting>
  <conditionalFormatting sqref="L53:L55">
    <cfRule type="expression" dxfId="1507" priority="1521" stopIfTrue="1">
      <formula>$F$35&lt;$D$33</formula>
    </cfRule>
  </conditionalFormatting>
  <conditionalFormatting sqref="L53:L55">
    <cfRule type="expression" dxfId="1506" priority="1520" stopIfTrue="1">
      <formula>$F$32&lt;$D$30</formula>
    </cfRule>
  </conditionalFormatting>
  <conditionalFormatting sqref="L53:L55">
    <cfRule type="expression" dxfId="1505" priority="1519" stopIfTrue="1">
      <formula>$F$29&lt;$D$27</formula>
    </cfRule>
  </conditionalFormatting>
  <conditionalFormatting sqref="L53">
    <cfRule type="expression" dxfId="1504" priority="1518" stopIfTrue="1">
      <formula>$F$26&lt;$D$24</formula>
    </cfRule>
  </conditionalFormatting>
  <conditionalFormatting sqref="L53">
    <cfRule type="expression" dxfId="1503" priority="1517" stopIfTrue="1">
      <formula>$F$22&lt;$D$20</formula>
    </cfRule>
  </conditionalFormatting>
  <conditionalFormatting sqref="L53">
    <cfRule type="expression" dxfId="1502" priority="1516" stopIfTrue="1">
      <formula>$F$22&lt;$D$20</formula>
    </cfRule>
  </conditionalFormatting>
  <conditionalFormatting sqref="L53:L55">
    <cfRule type="expression" dxfId="1501" priority="1515" stopIfTrue="1">
      <formula>$F$35&lt;$D$33</formula>
    </cfRule>
  </conditionalFormatting>
  <conditionalFormatting sqref="L53:L55">
    <cfRule type="expression" dxfId="1500" priority="1514" stopIfTrue="1">
      <formula>$F$32&lt;$D$30</formula>
    </cfRule>
  </conditionalFormatting>
  <conditionalFormatting sqref="L53:L55">
    <cfRule type="expression" dxfId="1499" priority="1513" stopIfTrue="1">
      <formula>$F$29&lt;$D$27</formula>
    </cfRule>
  </conditionalFormatting>
  <conditionalFormatting sqref="L53">
    <cfRule type="expression" dxfId="1498" priority="1512" stopIfTrue="1">
      <formula>$F$26&lt;$D$24</formula>
    </cfRule>
  </conditionalFormatting>
  <conditionalFormatting sqref="L53">
    <cfRule type="expression" dxfId="1497" priority="1511" stopIfTrue="1">
      <formula>$F$22&lt;$D$20</formula>
    </cfRule>
  </conditionalFormatting>
  <conditionalFormatting sqref="L53">
    <cfRule type="expression" dxfId="1496" priority="1510" stopIfTrue="1">
      <formula>$F$22&lt;$D$20</formula>
    </cfRule>
  </conditionalFormatting>
  <conditionalFormatting sqref="L53:L55">
    <cfRule type="expression" dxfId="1495" priority="1509" stopIfTrue="1">
      <formula>$F$35&lt;$D$33</formula>
    </cfRule>
  </conditionalFormatting>
  <conditionalFormatting sqref="L53:L55">
    <cfRule type="expression" dxfId="1494" priority="1508" stopIfTrue="1">
      <formula>$F$32&lt;$D$30</formula>
    </cfRule>
  </conditionalFormatting>
  <conditionalFormatting sqref="L53:L55">
    <cfRule type="expression" dxfId="1493" priority="1507" stopIfTrue="1">
      <formula>$F$29&lt;$D$27</formula>
    </cfRule>
  </conditionalFormatting>
  <conditionalFormatting sqref="L53">
    <cfRule type="expression" dxfId="1492" priority="1506" stopIfTrue="1">
      <formula>$F$26&lt;$D$24</formula>
    </cfRule>
  </conditionalFormatting>
  <conditionalFormatting sqref="L53">
    <cfRule type="expression" dxfId="1491" priority="1505" stopIfTrue="1">
      <formula>$F$22&lt;$D$20</formula>
    </cfRule>
  </conditionalFormatting>
  <conditionalFormatting sqref="L53">
    <cfRule type="expression" dxfId="1490" priority="1504" stopIfTrue="1">
      <formula>$F$22&lt;$D$20</formula>
    </cfRule>
  </conditionalFormatting>
  <conditionalFormatting sqref="L53:L55">
    <cfRule type="expression" dxfId="1489" priority="1503" stopIfTrue="1">
      <formula>$F$35&lt;$D$33</formula>
    </cfRule>
  </conditionalFormatting>
  <conditionalFormatting sqref="L53:L55">
    <cfRule type="expression" dxfId="1488" priority="1502" stopIfTrue="1">
      <formula>$F$32&lt;$D$30</formula>
    </cfRule>
  </conditionalFormatting>
  <conditionalFormatting sqref="L53:L55">
    <cfRule type="expression" dxfId="1487" priority="1501" stopIfTrue="1">
      <formula>$F$29&lt;$D$27</formula>
    </cfRule>
  </conditionalFormatting>
  <conditionalFormatting sqref="L53">
    <cfRule type="expression" dxfId="1486" priority="1500" stopIfTrue="1">
      <formula>$F$26&lt;$D$24</formula>
    </cfRule>
  </conditionalFormatting>
  <conditionalFormatting sqref="L53">
    <cfRule type="expression" dxfId="1485" priority="1499" stopIfTrue="1">
      <formula>$F$22&lt;$D$20</formula>
    </cfRule>
  </conditionalFormatting>
  <conditionalFormatting sqref="L53">
    <cfRule type="expression" dxfId="1484" priority="1498" stopIfTrue="1">
      <formula>$F$22&lt;$D$20</formula>
    </cfRule>
  </conditionalFormatting>
  <conditionalFormatting sqref="L56:L58">
    <cfRule type="expression" dxfId="1483" priority="1497" stopIfTrue="1">
      <formula>$F$55&lt;$D$53</formula>
    </cfRule>
  </conditionalFormatting>
  <conditionalFormatting sqref="L56:L58">
    <cfRule type="expression" dxfId="1482" priority="1496" stopIfTrue="1">
      <formula>$F$52&lt;$D$50</formula>
    </cfRule>
  </conditionalFormatting>
  <conditionalFormatting sqref="L56:L58">
    <cfRule type="expression" dxfId="1481" priority="1495" stopIfTrue="1">
      <formula>$F$49&lt;$D$47</formula>
    </cfRule>
  </conditionalFormatting>
  <conditionalFormatting sqref="L56:L58">
    <cfRule type="expression" dxfId="1480" priority="1494" stopIfTrue="1">
      <formula>$F$41&lt;$D$39</formula>
    </cfRule>
  </conditionalFormatting>
  <conditionalFormatting sqref="L56:L58">
    <cfRule type="expression" dxfId="1479" priority="1493" stopIfTrue="1">
      <formula>$F$38&lt;$D$36</formula>
    </cfRule>
  </conditionalFormatting>
  <conditionalFormatting sqref="L56:L58">
    <cfRule type="expression" dxfId="1478" priority="1492" stopIfTrue="1">
      <formula>$F$35&lt;$D$33</formula>
    </cfRule>
  </conditionalFormatting>
  <conditionalFormatting sqref="L56:L58">
    <cfRule type="expression" dxfId="1477" priority="1491" stopIfTrue="1">
      <formula>$F$32&lt;$D$30</formula>
    </cfRule>
  </conditionalFormatting>
  <conditionalFormatting sqref="L56:L58">
    <cfRule type="expression" dxfId="1476" priority="1490" stopIfTrue="1">
      <formula>$F$29&lt;$D$27</formula>
    </cfRule>
  </conditionalFormatting>
  <conditionalFormatting sqref="L56">
    <cfRule type="expression" dxfId="1475" priority="1489" stopIfTrue="1">
      <formula>$F$26&lt;$D$24</formula>
    </cfRule>
  </conditionalFormatting>
  <conditionalFormatting sqref="L56">
    <cfRule type="expression" dxfId="1474" priority="1488" stopIfTrue="1">
      <formula>$F$22&lt;$D$20</formula>
    </cfRule>
  </conditionalFormatting>
  <conditionalFormatting sqref="L56">
    <cfRule type="expression" dxfId="1473" priority="1487" stopIfTrue="1">
      <formula>$F$22&lt;$D$20</formula>
    </cfRule>
  </conditionalFormatting>
  <conditionalFormatting sqref="L56:L58">
    <cfRule type="expression" dxfId="1472" priority="1486" stopIfTrue="1">
      <formula>$F$35&lt;$D$33</formula>
    </cfRule>
  </conditionalFormatting>
  <conditionalFormatting sqref="L56:L58">
    <cfRule type="expression" dxfId="1471" priority="1485" stopIfTrue="1">
      <formula>$F$32&lt;$D$30</formula>
    </cfRule>
  </conditionalFormatting>
  <conditionalFormatting sqref="L56:L58">
    <cfRule type="expression" dxfId="1470" priority="1484" stopIfTrue="1">
      <formula>$F$29&lt;$D$27</formula>
    </cfRule>
  </conditionalFormatting>
  <conditionalFormatting sqref="L56">
    <cfRule type="expression" dxfId="1469" priority="1483" stopIfTrue="1">
      <formula>$F$26&lt;$D$24</formula>
    </cfRule>
  </conditionalFormatting>
  <conditionalFormatting sqref="L56">
    <cfRule type="expression" dxfId="1468" priority="1482" stopIfTrue="1">
      <formula>$F$22&lt;$D$20</formula>
    </cfRule>
  </conditionalFormatting>
  <conditionalFormatting sqref="L56">
    <cfRule type="expression" dxfId="1467" priority="1481" stopIfTrue="1">
      <formula>$F$22&lt;$D$20</formula>
    </cfRule>
  </conditionalFormatting>
  <conditionalFormatting sqref="L56:L58">
    <cfRule type="expression" dxfId="1466" priority="1480" stopIfTrue="1">
      <formula>$F$35&lt;$D$33</formula>
    </cfRule>
  </conditionalFormatting>
  <conditionalFormatting sqref="L56:L58">
    <cfRule type="expression" dxfId="1465" priority="1479" stopIfTrue="1">
      <formula>$F$32&lt;$D$30</formula>
    </cfRule>
  </conditionalFormatting>
  <conditionalFormatting sqref="L56:L58">
    <cfRule type="expression" dxfId="1464" priority="1478" stopIfTrue="1">
      <formula>$F$29&lt;$D$27</formula>
    </cfRule>
  </conditionalFormatting>
  <conditionalFormatting sqref="L56">
    <cfRule type="expression" dxfId="1463" priority="1477" stopIfTrue="1">
      <formula>$F$26&lt;$D$24</formula>
    </cfRule>
  </conditionalFormatting>
  <conditionalFormatting sqref="L56">
    <cfRule type="expression" dxfId="1462" priority="1476" stopIfTrue="1">
      <formula>$F$22&lt;$D$20</formula>
    </cfRule>
  </conditionalFormatting>
  <conditionalFormatting sqref="L56">
    <cfRule type="expression" dxfId="1461" priority="1475" stopIfTrue="1">
      <formula>$F$22&lt;$D$20</formula>
    </cfRule>
  </conditionalFormatting>
  <conditionalFormatting sqref="L56:L58">
    <cfRule type="expression" dxfId="1460" priority="1474" stopIfTrue="1">
      <formula>$F$35&lt;$D$33</formula>
    </cfRule>
  </conditionalFormatting>
  <conditionalFormatting sqref="L56:L58">
    <cfRule type="expression" dxfId="1459" priority="1473" stopIfTrue="1">
      <formula>$F$32&lt;$D$30</formula>
    </cfRule>
  </conditionalFormatting>
  <conditionalFormatting sqref="L56:L58">
    <cfRule type="expression" dxfId="1458" priority="1472" stopIfTrue="1">
      <formula>$F$29&lt;$D$27</formula>
    </cfRule>
  </conditionalFormatting>
  <conditionalFormatting sqref="L56">
    <cfRule type="expression" dxfId="1457" priority="1471" stopIfTrue="1">
      <formula>$F$26&lt;$D$24</formula>
    </cfRule>
  </conditionalFormatting>
  <conditionalFormatting sqref="L56">
    <cfRule type="expression" dxfId="1456" priority="1470" stopIfTrue="1">
      <formula>$F$22&lt;$D$20</formula>
    </cfRule>
  </conditionalFormatting>
  <conditionalFormatting sqref="L56">
    <cfRule type="expression" dxfId="1455" priority="1469" stopIfTrue="1">
      <formula>$F$22&lt;$D$20</formula>
    </cfRule>
  </conditionalFormatting>
  <conditionalFormatting sqref="L56:L58">
    <cfRule type="expression" dxfId="1454" priority="1468" stopIfTrue="1">
      <formula>$F$35&lt;$D$33</formula>
    </cfRule>
  </conditionalFormatting>
  <conditionalFormatting sqref="L56:L58">
    <cfRule type="expression" dxfId="1453" priority="1467" stopIfTrue="1">
      <formula>$F$32&lt;$D$30</formula>
    </cfRule>
  </conditionalFormatting>
  <conditionalFormatting sqref="L56:L58">
    <cfRule type="expression" dxfId="1452" priority="1466" stopIfTrue="1">
      <formula>$F$29&lt;$D$27</formula>
    </cfRule>
  </conditionalFormatting>
  <conditionalFormatting sqref="L56">
    <cfRule type="expression" dxfId="1451" priority="1465" stopIfTrue="1">
      <formula>$F$26&lt;$D$24</formula>
    </cfRule>
  </conditionalFormatting>
  <conditionalFormatting sqref="L56">
    <cfRule type="expression" dxfId="1450" priority="1464" stopIfTrue="1">
      <formula>$F$22&lt;$D$20</formula>
    </cfRule>
  </conditionalFormatting>
  <conditionalFormatting sqref="L56">
    <cfRule type="expression" dxfId="1449" priority="1463" stopIfTrue="1">
      <formula>$F$22&lt;$D$20</formula>
    </cfRule>
  </conditionalFormatting>
  <conditionalFormatting sqref="L56:L58">
    <cfRule type="expression" dxfId="1448" priority="1462" stopIfTrue="1">
      <formula>$F$52&lt;$D$50</formula>
    </cfRule>
  </conditionalFormatting>
  <conditionalFormatting sqref="L56:L58">
    <cfRule type="expression" dxfId="1447" priority="1461" stopIfTrue="1">
      <formula>$F$49&lt;$D$47</formula>
    </cfRule>
  </conditionalFormatting>
  <conditionalFormatting sqref="L56:L58">
    <cfRule type="expression" dxfId="1446" priority="1460" stopIfTrue="1">
      <formula>$F$41&lt;$D$39</formula>
    </cfRule>
  </conditionalFormatting>
  <conditionalFormatting sqref="L56:L58">
    <cfRule type="expression" dxfId="1445" priority="1459" stopIfTrue="1">
      <formula>$F$38&lt;$D$36</formula>
    </cfRule>
  </conditionalFormatting>
  <conditionalFormatting sqref="L56:L58">
    <cfRule type="expression" dxfId="1444" priority="1458" stopIfTrue="1">
      <formula>$F$35&lt;$D$33</formula>
    </cfRule>
  </conditionalFormatting>
  <conditionalFormatting sqref="L56:L58">
    <cfRule type="expression" dxfId="1443" priority="1457" stopIfTrue="1">
      <formula>$F$32&lt;$D$30</formula>
    </cfRule>
  </conditionalFormatting>
  <conditionalFormatting sqref="L56:L58">
    <cfRule type="expression" dxfId="1442" priority="1456" stopIfTrue="1">
      <formula>$F$29&lt;$D$27</formula>
    </cfRule>
  </conditionalFormatting>
  <conditionalFormatting sqref="L56">
    <cfRule type="expression" dxfId="1441" priority="1455" stopIfTrue="1">
      <formula>$F$26&lt;$D$24</formula>
    </cfRule>
  </conditionalFormatting>
  <conditionalFormatting sqref="L56">
    <cfRule type="expression" dxfId="1440" priority="1454" stopIfTrue="1">
      <formula>$F$22&lt;$D$20</formula>
    </cfRule>
  </conditionalFormatting>
  <conditionalFormatting sqref="L56">
    <cfRule type="expression" dxfId="1439" priority="1453" stopIfTrue="1">
      <formula>$F$22&lt;$D$20</formula>
    </cfRule>
  </conditionalFormatting>
  <conditionalFormatting sqref="L56:L58">
    <cfRule type="expression" dxfId="1438" priority="1452" stopIfTrue="1">
      <formula>$F$35&lt;$D$33</formula>
    </cfRule>
  </conditionalFormatting>
  <conditionalFormatting sqref="L56:L58">
    <cfRule type="expression" dxfId="1437" priority="1451" stopIfTrue="1">
      <formula>$F$32&lt;$D$30</formula>
    </cfRule>
  </conditionalFormatting>
  <conditionalFormatting sqref="L56:L58">
    <cfRule type="expression" dxfId="1436" priority="1450" stopIfTrue="1">
      <formula>$F$29&lt;$D$27</formula>
    </cfRule>
  </conditionalFormatting>
  <conditionalFormatting sqref="L56">
    <cfRule type="expression" dxfId="1435" priority="1449" stopIfTrue="1">
      <formula>$F$26&lt;$D$24</formula>
    </cfRule>
  </conditionalFormatting>
  <conditionalFormatting sqref="L56">
    <cfRule type="expression" dxfId="1434" priority="1448" stopIfTrue="1">
      <formula>$F$22&lt;$D$20</formula>
    </cfRule>
  </conditionalFormatting>
  <conditionalFormatting sqref="L56">
    <cfRule type="expression" dxfId="1433" priority="1447" stopIfTrue="1">
      <formula>$F$22&lt;$D$20</formula>
    </cfRule>
  </conditionalFormatting>
  <conditionalFormatting sqref="L56:L58">
    <cfRule type="expression" dxfId="1432" priority="1446" stopIfTrue="1">
      <formula>$F$35&lt;$D$33</formula>
    </cfRule>
  </conditionalFormatting>
  <conditionalFormatting sqref="L56:L58">
    <cfRule type="expression" dxfId="1431" priority="1445" stopIfTrue="1">
      <formula>$F$32&lt;$D$30</formula>
    </cfRule>
  </conditionalFormatting>
  <conditionalFormatting sqref="L56:L58">
    <cfRule type="expression" dxfId="1430" priority="1444" stopIfTrue="1">
      <formula>$F$29&lt;$D$27</formula>
    </cfRule>
  </conditionalFormatting>
  <conditionalFormatting sqref="L56">
    <cfRule type="expression" dxfId="1429" priority="1443" stopIfTrue="1">
      <formula>$F$26&lt;$D$24</formula>
    </cfRule>
  </conditionalFormatting>
  <conditionalFormatting sqref="L56">
    <cfRule type="expression" dxfId="1428" priority="1442" stopIfTrue="1">
      <formula>$F$22&lt;$D$20</formula>
    </cfRule>
  </conditionalFormatting>
  <conditionalFormatting sqref="L56">
    <cfRule type="expression" dxfId="1427" priority="1441" stopIfTrue="1">
      <formula>$F$22&lt;$D$20</formula>
    </cfRule>
  </conditionalFormatting>
  <conditionalFormatting sqref="L56:L58">
    <cfRule type="expression" dxfId="1426" priority="1440" stopIfTrue="1">
      <formula>$F$35&lt;$D$33</formula>
    </cfRule>
  </conditionalFormatting>
  <conditionalFormatting sqref="L56:L58">
    <cfRule type="expression" dxfId="1425" priority="1439" stopIfTrue="1">
      <formula>$F$32&lt;$D$30</formula>
    </cfRule>
  </conditionalFormatting>
  <conditionalFormatting sqref="L56:L58">
    <cfRule type="expression" dxfId="1424" priority="1438" stopIfTrue="1">
      <formula>$F$29&lt;$D$27</formula>
    </cfRule>
  </conditionalFormatting>
  <conditionalFormatting sqref="L56">
    <cfRule type="expression" dxfId="1423" priority="1437" stopIfTrue="1">
      <formula>$F$26&lt;$D$24</formula>
    </cfRule>
  </conditionalFormatting>
  <conditionalFormatting sqref="L56">
    <cfRule type="expression" dxfId="1422" priority="1436" stopIfTrue="1">
      <formula>$F$22&lt;$D$20</formula>
    </cfRule>
  </conditionalFormatting>
  <conditionalFormatting sqref="L56">
    <cfRule type="expression" dxfId="1421" priority="1435" stopIfTrue="1">
      <formula>$F$22&lt;$D$20</formula>
    </cfRule>
  </conditionalFormatting>
  <conditionalFormatting sqref="L56:L58">
    <cfRule type="expression" dxfId="1420" priority="1434" stopIfTrue="1">
      <formula>$F$35&lt;$D$33</formula>
    </cfRule>
  </conditionalFormatting>
  <conditionalFormatting sqref="L56:L58">
    <cfRule type="expression" dxfId="1419" priority="1433" stopIfTrue="1">
      <formula>$F$32&lt;$D$30</formula>
    </cfRule>
  </conditionalFormatting>
  <conditionalFormatting sqref="L56:L58">
    <cfRule type="expression" dxfId="1418" priority="1432" stopIfTrue="1">
      <formula>$F$29&lt;$D$27</formula>
    </cfRule>
  </conditionalFormatting>
  <conditionalFormatting sqref="L56">
    <cfRule type="expression" dxfId="1417" priority="1431" stopIfTrue="1">
      <formula>$F$26&lt;$D$24</formula>
    </cfRule>
  </conditionalFormatting>
  <conditionalFormatting sqref="L56">
    <cfRule type="expression" dxfId="1416" priority="1430" stopIfTrue="1">
      <formula>$F$22&lt;$D$20</formula>
    </cfRule>
  </conditionalFormatting>
  <conditionalFormatting sqref="L56">
    <cfRule type="expression" dxfId="1415" priority="1429" stopIfTrue="1">
      <formula>$F$22&lt;$D$20</formula>
    </cfRule>
  </conditionalFormatting>
  <conditionalFormatting sqref="L56:L58">
    <cfRule type="expression" dxfId="1414" priority="1428" stopIfTrue="1">
      <formula>$F$52&lt;$D$50</formula>
    </cfRule>
  </conditionalFormatting>
  <conditionalFormatting sqref="L56:L58">
    <cfRule type="expression" dxfId="1413" priority="1427" stopIfTrue="1">
      <formula>$F$49&lt;$D$47</formula>
    </cfRule>
  </conditionalFormatting>
  <conditionalFormatting sqref="L56:L58">
    <cfRule type="expression" dxfId="1412" priority="1426" stopIfTrue="1">
      <formula>$F$41&lt;$D$39</formula>
    </cfRule>
  </conditionalFormatting>
  <conditionalFormatting sqref="L56:L58">
    <cfRule type="expression" dxfId="1411" priority="1425" stopIfTrue="1">
      <formula>$F$38&lt;$D$36</formula>
    </cfRule>
  </conditionalFormatting>
  <conditionalFormatting sqref="L56:L58">
    <cfRule type="expression" dxfId="1410" priority="1424" stopIfTrue="1">
      <formula>$F$35&lt;$D$33</formula>
    </cfRule>
  </conditionalFormatting>
  <conditionalFormatting sqref="L56:L58">
    <cfRule type="expression" dxfId="1409" priority="1423" stopIfTrue="1">
      <formula>$F$32&lt;$D$30</formula>
    </cfRule>
  </conditionalFormatting>
  <conditionalFormatting sqref="L56:L58">
    <cfRule type="expression" dxfId="1408" priority="1422" stopIfTrue="1">
      <formula>$F$29&lt;$D$27</formula>
    </cfRule>
  </conditionalFormatting>
  <conditionalFormatting sqref="L56">
    <cfRule type="expression" dxfId="1407" priority="1421" stopIfTrue="1">
      <formula>$F$26&lt;$D$24</formula>
    </cfRule>
  </conditionalFormatting>
  <conditionalFormatting sqref="L56">
    <cfRule type="expression" dxfId="1406" priority="1420" stopIfTrue="1">
      <formula>$F$22&lt;$D$20</formula>
    </cfRule>
  </conditionalFormatting>
  <conditionalFormatting sqref="L56">
    <cfRule type="expression" dxfId="1405" priority="1419" stopIfTrue="1">
      <formula>$F$22&lt;$D$20</formula>
    </cfRule>
  </conditionalFormatting>
  <conditionalFormatting sqref="L56:L58">
    <cfRule type="expression" dxfId="1404" priority="1418" stopIfTrue="1">
      <formula>$F$35&lt;$D$33</formula>
    </cfRule>
  </conditionalFormatting>
  <conditionalFormatting sqref="L56:L58">
    <cfRule type="expression" dxfId="1403" priority="1417" stopIfTrue="1">
      <formula>$F$32&lt;$D$30</formula>
    </cfRule>
  </conditionalFormatting>
  <conditionalFormatting sqref="L56:L58">
    <cfRule type="expression" dxfId="1402" priority="1416" stopIfTrue="1">
      <formula>$F$29&lt;$D$27</formula>
    </cfRule>
  </conditionalFormatting>
  <conditionalFormatting sqref="L56">
    <cfRule type="expression" dxfId="1401" priority="1415" stopIfTrue="1">
      <formula>$F$26&lt;$D$24</formula>
    </cfRule>
  </conditionalFormatting>
  <conditionalFormatting sqref="L56">
    <cfRule type="expression" dxfId="1400" priority="1414" stopIfTrue="1">
      <formula>$F$22&lt;$D$20</formula>
    </cfRule>
  </conditionalFormatting>
  <conditionalFormatting sqref="L56">
    <cfRule type="expression" dxfId="1399" priority="1413" stopIfTrue="1">
      <formula>$F$22&lt;$D$20</formula>
    </cfRule>
  </conditionalFormatting>
  <conditionalFormatting sqref="L56:L58">
    <cfRule type="expression" dxfId="1398" priority="1412" stopIfTrue="1">
      <formula>$F$35&lt;$D$33</formula>
    </cfRule>
  </conditionalFormatting>
  <conditionalFormatting sqref="L56:L58">
    <cfRule type="expression" dxfId="1397" priority="1411" stopIfTrue="1">
      <formula>$F$32&lt;$D$30</formula>
    </cfRule>
  </conditionalFormatting>
  <conditionalFormatting sqref="L56:L58">
    <cfRule type="expression" dxfId="1396" priority="1410" stopIfTrue="1">
      <formula>$F$29&lt;$D$27</formula>
    </cfRule>
  </conditionalFormatting>
  <conditionalFormatting sqref="L56">
    <cfRule type="expression" dxfId="1395" priority="1409" stopIfTrue="1">
      <formula>$F$26&lt;$D$24</formula>
    </cfRule>
  </conditionalFormatting>
  <conditionalFormatting sqref="L56">
    <cfRule type="expression" dxfId="1394" priority="1408" stopIfTrue="1">
      <formula>$F$22&lt;$D$20</formula>
    </cfRule>
  </conditionalFormatting>
  <conditionalFormatting sqref="L56">
    <cfRule type="expression" dxfId="1393" priority="1407" stopIfTrue="1">
      <formula>$F$22&lt;$D$20</formula>
    </cfRule>
  </conditionalFormatting>
  <conditionalFormatting sqref="L56:L58">
    <cfRule type="expression" dxfId="1392" priority="1406" stopIfTrue="1">
      <formula>$F$35&lt;$D$33</formula>
    </cfRule>
  </conditionalFormatting>
  <conditionalFormatting sqref="L56:L58">
    <cfRule type="expression" dxfId="1391" priority="1405" stopIfTrue="1">
      <formula>$F$32&lt;$D$30</formula>
    </cfRule>
  </conditionalFormatting>
  <conditionalFormatting sqref="L56:L58">
    <cfRule type="expression" dxfId="1390" priority="1404" stopIfTrue="1">
      <formula>$F$29&lt;$D$27</formula>
    </cfRule>
  </conditionalFormatting>
  <conditionalFormatting sqref="L56">
    <cfRule type="expression" dxfId="1389" priority="1403" stopIfTrue="1">
      <formula>$F$26&lt;$D$24</formula>
    </cfRule>
  </conditionalFormatting>
  <conditionalFormatting sqref="L56">
    <cfRule type="expression" dxfId="1388" priority="1402" stopIfTrue="1">
      <formula>$F$22&lt;$D$20</formula>
    </cfRule>
  </conditionalFormatting>
  <conditionalFormatting sqref="L56">
    <cfRule type="expression" dxfId="1387" priority="1401" stopIfTrue="1">
      <formula>$F$22&lt;$D$20</formula>
    </cfRule>
  </conditionalFormatting>
  <conditionalFormatting sqref="L56:L58">
    <cfRule type="expression" dxfId="1386" priority="1400" stopIfTrue="1">
      <formula>$F$35&lt;$D$33</formula>
    </cfRule>
  </conditionalFormatting>
  <conditionalFormatting sqref="L56:L58">
    <cfRule type="expression" dxfId="1385" priority="1399" stopIfTrue="1">
      <formula>$F$32&lt;$D$30</formula>
    </cfRule>
  </conditionalFormatting>
  <conditionalFormatting sqref="L56:L58">
    <cfRule type="expression" dxfId="1384" priority="1398" stopIfTrue="1">
      <formula>$F$29&lt;$D$27</formula>
    </cfRule>
  </conditionalFormatting>
  <conditionalFormatting sqref="L56">
    <cfRule type="expression" dxfId="1383" priority="1397" stopIfTrue="1">
      <formula>$F$26&lt;$D$24</formula>
    </cfRule>
  </conditionalFormatting>
  <conditionalFormatting sqref="L56">
    <cfRule type="expression" dxfId="1382" priority="1396" stopIfTrue="1">
      <formula>$F$22&lt;$D$20</formula>
    </cfRule>
  </conditionalFormatting>
  <conditionalFormatting sqref="L56">
    <cfRule type="expression" dxfId="1381" priority="1395" stopIfTrue="1">
      <formula>$F$22&lt;$D$20</formula>
    </cfRule>
  </conditionalFormatting>
  <conditionalFormatting sqref="L56:L58">
    <cfRule type="expression" dxfId="1380" priority="1394" stopIfTrue="1">
      <formula>$F$52&lt;$D$50</formula>
    </cfRule>
  </conditionalFormatting>
  <conditionalFormatting sqref="L56:L58">
    <cfRule type="expression" dxfId="1379" priority="1393" stopIfTrue="1">
      <formula>$F$49&lt;$D$47</formula>
    </cfRule>
  </conditionalFormatting>
  <conditionalFormatting sqref="L56:L58">
    <cfRule type="expression" dxfId="1378" priority="1392" stopIfTrue="1">
      <formula>$F$41&lt;$D$39</formula>
    </cfRule>
  </conditionalFormatting>
  <conditionalFormatting sqref="L56:L58">
    <cfRule type="expression" dxfId="1377" priority="1391" stopIfTrue="1">
      <formula>$F$38&lt;$D$36</formula>
    </cfRule>
  </conditionalFormatting>
  <conditionalFormatting sqref="L56:L58">
    <cfRule type="expression" dxfId="1376" priority="1390" stopIfTrue="1">
      <formula>$F$35&lt;$D$33</formula>
    </cfRule>
  </conditionalFormatting>
  <conditionalFormatting sqref="L56:L58">
    <cfRule type="expression" dxfId="1375" priority="1389" stopIfTrue="1">
      <formula>$F$32&lt;$D$30</formula>
    </cfRule>
  </conditionalFormatting>
  <conditionalFormatting sqref="L56:L58">
    <cfRule type="expression" dxfId="1374" priority="1388" stopIfTrue="1">
      <formula>$F$29&lt;$D$27</formula>
    </cfRule>
  </conditionalFormatting>
  <conditionalFormatting sqref="L56">
    <cfRule type="expression" dxfId="1373" priority="1387" stopIfTrue="1">
      <formula>$F$26&lt;$D$24</formula>
    </cfRule>
  </conditionalFormatting>
  <conditionalFormatting sqref="L56">
    <cfRule type="expression" dxfId="1372" priority="1386" stopIfTrue="1">
      <formula>$F$22&lt;$D$20</formula>
    </cfRule>
  </conditionalFormatting>
  <conditionalFormatting sqref="L56">
    <cfRule type="expression" dxfId="1371" priority="1385" stopIfTrue="1">
      <formula>$F$22&lt;$D$20</formula>
    </cfRule>
  </conditionalFormatting>
  <conditionalFormatting sqref="L56:L58">
    <cfRule type="expression" dxfId="1370" priority="1384" stopIfTrue="1">
      <formula>$F$35&lt;$D$33</formula>
    </cfRule>
  </conditionalFormatting>
  <conditionalFormatting sqref="L56:L58">
    <cfRule type="expression" dxfId="1369" priority="1383" stopIfTrue="1">
      <formula>$F$32&lt;$D$30</formula>
    </cfRule>
  </conditionalFormatting>
  <conditionalFormatting sqref="L56:L58">
    <cfRule type="expression" dxfId="1368" priority="1382" stopIfTrue="1">
      <formula>$F$29&lt;$D$27</formula>
    </cfRule>
  </conditionalFormatting>
  <conditionalFormatting sqref="L56">
    <cfRule type="expression" dxfId="1367" priority="1381" stopIfTrue="1">
      <formula>$F$26&lt;$D$24</formula>
    </cfRule>
  </conditionalFormatting>
  <conditionalFormatting sqref="L56">
    <cfRule type="expression" dxfId="1366" priority="1380" stopIfTrue="1">
      <formula>$F$22&lt;$D$20</formula>
    </cfRule>
  </conditionalFormatting>
  <conditionalFormatting sqref="L56">
    <cfRule type="expression" dxfId="1365" priority="1379" stopIfTrue="1">
      <formula>$F$22&lt;$D$20</formula>
    </cfRule>
  </conditionalFormatting>
  <conditionalFormatting sqref="L56:L58">
    <cfRule type="expression" dxfId="1364" priority="1378" stopIfTrue="1">
      <formula>$F$35&lt;$D$33</formula>
    </cfRule>
  </conditionalFormatting>
  <conditionalFormatting sqref="L56:L58">
    <cfRule type="expression" dxfId="1363" priority="1377" stopIfTrue="1">
      <formula>$F$32&lt;$D$30</formula>
    </cfRule>
  </conditionalFormatting>
  <conditionalFormatting sqref="L56:L58">
    <cfRule type="expression" dxfId="1362" priority="1376" stopIfTrue="1">
      <formula>$F$29&lt;$D$27</formula>
    </cfRule>
  </conditionalFormatting>
  <conditionalFormatting sqref="L56">
    <cfRule type="expression" dxfId="1361" priority="1375" stopIfTrue="1">
      <formula>$F$26&lt;$D$24</formula>
    </cfRule>
  </conditionalFormatting>
  <conditionalFormatting sqref="L56">
    <cfRule type="expression" dxfId="1360" priority="1374" stopIfTrue="1">
      <formula>$F$22&lt;$D$20</formula>
    </cfRule>
  </conditionalFormatting>
  <conditionalFormatting sqref="L56">
    <cfRule type="expression" dxfId="1359" priority="1373" stopIfTrue="1">
      <formula>$F$22&lt;$D$20</formula>
    </cfRule>
  </conditionalFormatting>
  <conditionalFormatting sqref="L56:L58">
    <cfRule type="expression" dxfId="1358" priority="1372" stopIfTrue="1">
      <formula>$F$35&lt;$D$33</formula>
    </cfRule>
  </conditionalFormatting>
  <conditionalFormatting sqref="L56:L58">
    <cfRule type="expression" dxfId="1357" priority="1371" stopIfTrue="1">
      <formula>$F$32&lt;$D$30</formula>
    </cfRule>
  </conditionalFormatting>
  <conditionalFormatting sqref="L56:L58">
    <cfRule type="expression" dxfId="1356" priority="1370" stopIfTrue="1">
      <formula>$F$29&lt;$D$27</formula>
    </cfRule>
  </conditionalFormatting>
  <conditionalFormatting sqref="L56">
    <cfRule type="expression" dxfId="1355" priority="1369" stopIfTrue="1">
      <formula>$F$26&lt;$D$24</formula>
    </cfRule>
  </conditionalFormatting>
  <conditionalFormatting sqref="L56">
    <cfRule type="expression" dxfId="1354" priority="1368" stopIfTrue="1">
      <formula>$F$22&lt;$D$20</formula>
    </cfRule>
  </conditionalFormatting>
  <conditionalFormatting sqref="L56">
    <cfRule type="expression" dxfId="1353" priority="1367" stopIfTrue="1">
      <formula>$F$22&lt;$D$20</formula>
    </cfRule>
  </conditionalFormatting>
  <conditionalFormatting sqref="L56:L58">
    <cfRule type="expression" dxfId="1352" priority="1366" stopIfTrue="1">
      <formula>$F$35&lt;$D$33</formula>
    </cfRule>
  </conditionalFormatting>
  <conditionalFormatting sqref="L56:L58">
    <cfRule type="expression" dxfId="1351" priority="1365" stopIfTrue="1">
      <formula>$F$32&lt;$D$30</formula>
    </cfRule>
  </conditionalFormatting>
  <conditionalFormatting sqref="L56:L58">
    <cfRule type="expression" dxfId="1350" priority="1364" stopIfTrue="1">
      <formula>$F$29&lt;$D$27</formula>
    </cfRule>
  </conditionalFormatting>
  <conditionalFormatting sqref="L56">
    <cfRule type="expression" dxfId="1349" priority="1363" stopIfTrue="1">
      <formula>$F$26&lt;$D$24</formula>
    </cfRule>
  </conditionalFormatting>
  <conditionalFormatting sqref="L56">
    <cfRule type="expression" dxfId="1348" priority="1362" stopIfTrue="1">
      <formula>$F$22&lt;$D$20</formula>
    </cfRule>
  </conditionalFormatting>
  <conditionalFormatting sqref="L56">
    <cfRule type="expression" dxfId="1347" priority="1361" stopIfTrue="1">
      <formula>$F$22&lt;$D$20</formula>
    </cfRule>
  </conditionalFormatting>
  <conditionalFormatting sqref="L56:L58">
    <cfRule type="expression" dxfId="1346" priority="1360" stopIfTrue="1">
      <formula>$F$49&lt;$D$47</formula>
    </cfRule>
  </conditionalFormatting>
  <conditionalFormatting sqref="L56:L58">
    <cfRule type="expression" dxfId="1345" priority="1359" stopIfTrue="1">
      <formula>$F$41&lt;$D$39</formula>
    </cfRule>
  </conditionalFormatting>
  <conditionalFormatting sqref="L56:L58">
    <cfRule type="expression" dxfId="1344" priority="1358" stopIfTrue="1">
      <formula>$F$38&lt;$D$36</formula>
    </cfRule>
  </conditionalFormatting>
  <conditionalFormatting sqref="L56:L58">
    <cfRule type="expression" dxfId="1343" priority="1357" stopIfTrue="1">
      <formula>$F$35&lt;$D$33</formula>
    </cfRule>
  </conditionalFormatting>
  <conditionalFormatting sqref="L56:L58">
    <cfRule type="expression" dxfId="1342" priority="1356" stopIfTrue="1">
      <formula>$F$32&lt;$D$30</formula>
    </cfRule>
  </conditionalFormatting>
  <conditionalFormatting sqref="L56:L58">
    <cfRule type="expression" dxfId="1341" priority="1355" stopIfTrue="1">
      <formula>$F$29&lt;$D$27</formula>
    </cfRule>
  </conditionalFormatting>
  <conditionalFormatting sqref="L56">
    <cfRule type="expression" dxfId="1340" priority="1354" stopIfTrue="1">
      <formula>$F$26&lt;$D$24</formula>
    </cfRule>
  </conditionalFormatting>
  <conditionalFormatting sqref="L56">
    <cfRule type="expression" dxfId="1339" priority="1353" stopIfTrue="1">
      <formula>$F$22&lt;$D$20</formula>
    </cfRule>
  </conditionalFormatting>
  <conditionalFormatting sqref="L56">
    <cfRule type="expression" dxfId="1338" priority="1352" stopIfTrue="1">
      <formula>$F$22&lt;$D$20</formula>
    </cfRule>
  </conditionalFormatting>
  <conditionalFormatting sqref="L56:L58">
    <cfRule type="expression" dxfId="1337" priority="1351" stopIfTrue="1">
      <formula>$F$35&lt;$D$33</formula>
    </cfRule>
  </conditionalFormatting>
  <conditionalFormatting sqref="L56:L58">
    <cfRule type="expression" dxfId="1336" priority="1350" stopIfTrue="1">
      <formula>$F$32&lt;$D$30</formula>
    </cfRule>
  </conditionalFormatting>
  <conditionalFormatting sqref="L56:L58">
    <cfRule type="expression" dxfId="1335" priority="1349" stopIfTrue="1">
      <formula>$F$29&lt;$D$27</formula>
    </cfRule>
  </conditionalFormatting>
  <conditionalFormatting sqref="L56">
    <cfRule type="expression" dxfId="1334" priority="1348" stopIfTrue="1">
      <formula>$F$26&lt;$D$24</formula>
    </cfRule>
  </conditionalFormatting>
  <conditionalFormatting sqref="L56">
    <cfRule type="expression" dxfId="1333" priority="1347" stopIfTrue="1">
      <formula>$F$22&lt;$D$20</formula>
    </cfRule>
  </conditionalFormatting>
  <conditionalFormatting sqref="L56">
    <cfRule type="expression" dxfId="1332" priority="1346" stopIfTrue="1">
      <formula>$F$22&lt;$D$20</formula>
    </cfRule>
  </conditionalFormatting>
  <conditionalFormatting sqref="L56:L58">
    <cfRule type="expression" dxfId="1331" priority="1345" stopIfTrue="1">
      <formula>$F$35&lt;$D$33</formula>
    </cfRule>
  </conditionalFormatting>
  <conditionalFormatting sqref="L56:L58">
    <cfRule type="expression" dxfId="1330" priority="1344" stopIfTrue="1">
      <formula>$F$32&lt;$D$30</formula>
    </cfRule>
  </conditionalFormatting>
  <conditionalFormatting sqref="L56:L58">
    <cfRule type="expression" dxfId="1329" priority="1343" stopIfTrue="1">
      <formula>$F$29&lt;$D$27</formula>
    </cfRule>
  </conditionalFormatting>
  <conditionalFormatting sqref="L56">
    <cfRule type="expression" dxfId="1328" priority="1342" stopIfTrue="1">
      <formula>$F$26&lt;$D$24</formula>
    </cfRule>
  </conditionalFormatting>
  <conditionalFormatting sqref="L56">
    <cfRule type="expression" dxfId="1327" priority="1341" stopIfTrue="1">
      <formula>$F$22&lt;$D$20</formula>
    </cfRule>
  </conditionalFormatting>
  <conditionalFormatting sqref="L56">
    <cfRule type="expression" dxfId="1326" priority="1340" stopIfTrue="1">
      <formula>$F$22&lt;$D$20</formula>
    </cfRule>
  </conditionalFormatting>
  <conditionalFormatting sqref="L56:L58">
    <cfRule type="expression" dxfId="1325" priority="1339" stopIfTrue="1">
      <formula>$F$35&lt;$D$33</formula>
    </cfRule>
  </conditionalFormatting>
  <conditionalFormatting sqref="L56:L58">
    <cfRule type="expression" dxfId="1324" priority="1338" stopIfTrue="1">
      <formula>$F$32&lt;$D$30</formula>
    </cfRule>
  </conditionalFormatting>
  <conditionalFormatting sqref="L56:L58">
    <cfRule type="expression" dxfId="1323" priority="1337" stopIfTrue="1">
      <formula>$F$29&lt;$D$27</formula>
    </cfRule>
  </conditionalFormatting>
  <conditionalFormatting sqref="L56">
    <cfRule type="expression" dxfId="1322" priority="1336" stopIfTrue="1">
      <formula>$F$26&lt;$D$24</formula>
    </cfRule>
  </conditionalFormatting>
  <conditionalFormatting sqref="L56">
    <cfRule type="expression" dxfId="1321" priority="1335" stopIfTrue="1">
      <formula>$F$22&lt;$D$20</formula>
    </cfRule>
  </conditionalFormatting>
  <conditionalFormatting sqref="L56">
    <cfRule type="expression" dxfId="1320" priority="1334" stopIfTrue="1">
      <formula>$F$22&lt;$D$20</formula>
    </cfRule>
  </conditionalFormatting>
  <conditionalFormatting sqref="L56:L58">
    <cfRule type="expression" dxfId="1319" priority="1333" stopIfTrue="1">
      <formula>$F$35&lt;$D$33</formula>
    </cfRule>
  </conditionalFormatting>
  <conditionalFormatting sqref="L56:L58">
    <cfRule type="expression" dxfId="1318" priority="1332" stopIfTrue="1">
      <formula>$F$32&lt;$D$30</formula>
    </cfRule>
  </conditionalFormatting>
  <conditionalFormatting sqref="L56:L58">
    <cfRule type="expression" dxfId="1317" priority="1331" stopIfTrue="1">
      <formula>$F$29&lt;$D$27</formula>
    </cfRule>
  </conditionalFormatting>
  <conditionalFormatting sqref="L56">
    <cfRule type="expression" dxfId="1316" priority="1330" stopIfTrue="1">
      <formula>$F$26&lt;$D$24</formula>
    </cfRule>
  </conditionalFormatting>
  <conditionalFormatting sqref="L56">
    <cfRule type="expression" dxfId="1315" priority="1329" stopIfTrue="1">
      <formula>$F$22&lt;$D$20</formula>
    </cfRule>
  </conditionalFormatting>
  <conditionalFormatting sqref="L56">
    <cfRule type="expression" dxfId="1314" priority="1328" stopIfTrue="1">
      <formula>$F$22&lt;$D$20</formula>
    </cfRule>
  </conditionalFormatting>
  <conditionalFormatting sqref="L56:L58">
    <cfRule type="expression" dxfId="1313" priority="1327" stopIfTrue="1">
      <formula>$F$52&lt;$D$50</formula>
    </cfRule>
  </conditionalFormatting>
  <conditionalFormatting sqref="L56:L58">
    <cfRule type="expression" dxfId="1312" priority="1326" stopIfTrue="1">
      <formula>$F$49&lt;$D$47</formula>
    </cfRule>
  </conditionalFormatting>
  <conditionalFormatting sqref="L56:L58">
    <cfRule type="expression" dxfId="1311" priority="1325" stopIfTrue="1">
      <formula>$F$41&lt;$D$39</formula>
    </cfRule>
  </conditionalFormatting>
  <conditionalFormatting sqref="L56:L58">
    <cfRule type="expression" dxfId="1310" priority="1324" stopIfTrue="1">
      <formula>$F$38&lt;$D$36</formula>
    </cfRule>
  </conditionalFormatting>
  <conditionalFormatting sqref="L56:L58">
    <cfRule type="expression" dxfId="1309" priority="1323" stopIfTrue="1">
      <formula>$F$35&lt;$D$33</formula>
    </cfRule>
  </conditionalFormatting>
  <conditionalFormatting sqref="L56:L58">
    <cfRule type="expression" dxfId="1308" priority="1322" stopIfTrue="1">
      <formula>$F$32&lt;$D$30</formula>
    </cfRule>
  </conditionalFormatting>
  <conditionalFormatting sqref="L56:L58">
    <cfRule type="expression" dxfId="1307" priority="1321" stopIfTrue="1">
      <formula>$F$29&lt;$D$27</formula>
    </cfRule>
  </conditionalFormatting>
  <conditionalFormatting sqref="L56">
    <cfRule type="expression" dxfId="1306" priority="1320" stopIfTrue="1">
      <formula>$F$26&lt;$D$24</formula>
    </cfRule>
  </conditionalFormatting>
  <conditionalFormatting sqref="L56">
    <cfRule type="expression" dxfId="1305" priority="1319" stopIfTrue="1">
      <formula>$F$22&lt;$D$20</formula>
    </cfRule>
  </conditionalFormatting>
  <conditionalFormatting sqref="L56">
    <cfRule type="expression" dxfId="1304" priority="1318" stopIfTrue="1">
      <formula>$F$22&lt;$D$20</formula>
    </cfRule>
  </conditionalFormatting>
  <conditionalFormatting sqref="L56:L58">
    <cfRule type="expression" dxfId="1303" priority="1317" stopIfTrue="1">
      <formula>$F$35&lt;$D$33</formula>
    </cfRule>
  </conditionalFormatting>
  <conditionalFormatting sqref="L56:L58">
    <cfRule type="expression" dxfId="1302" priority="1316" stopIfTrue="1">
      <formula>$F$32&lt;$D$30</formula>
    </cfRule>
  </conditionalFormatting>
  <conditionalFormatting sqref="L56:L58">
    <cfRule type="expression" dxfId="1301" priority="1315" stopIfTrue="1">
      <formula>$F$29&lt;$D$27</formula>
    </cfRule>
  </conditionalFormatting>
  <conditionalFormatting sqref="L56">
    <cfRule type="expression" dxfId="1300" priority="1314" stopIfTrue="1">
      <formula>$F$26&lt;$D$24</formula>
    </cfRule>
  </conditionalFormatting>
  <conditionalFormatting sqref="L56">
    <cfRule type="expression" dxfId="1299" priority="1313" stopIfTrue="1">
      <formula>$F$22&lt;$D$20</formula>
    </cfRule>
  </conditionalFormatting>
  <conditionalFormatting sqref="L56">
    <cfRule type="expression" dxfId="1298" priority="1312" stopIfTrue="1">
      <formula>$F$22&lt;$D$20</formula>
    </cfRule>
  </conditionalFormatting>
  <conditionalFormatting sqref="L56:L58">
    <cfRule type="expression" dxfId="1297" priority="1311" stopIfTrue="1">
      <formula>$F$35&lt;$D$33</formula>
    </cfRule>
  </conditionalFormatting>
  <conditionalFormatting sqref="L56:L58">
    <cfRule type="expression" dxfId="1296" priority="1310" stopIfTrue="1">
      <formula>$F$32&lt;$D$30</formula>
    </cfRule>
  </conditionalFormatting>
  <conditionalFormatting sqref="L56:L58">
    <cfRule type="expression" dxfId="1295" priority="1309" stopIfTrue="1">
      <formula>$F$29&lt;$D$27</formula>
    </cfRule>
  </conditionalFormatting>
  <conditionalFormatting sqref="L56">
    <cfRule type="expression" dxfId="1294" priority="1308" stopIfTrue="1">
      <formula>$F$26&lt;$D$24</formula>
    </cfRule>
  </conditionalFormatting>
  <conditionalFormatting sqref="L56">
    <cfRule type="expression" dxfId="1293" priority="1307" stopIfTrue="1">
      <formula>$F$22&lt;$D$20</formula>
    </cfRule>
  </conditionalFormatting>
  <conditionalFormatting sqref="L56">
    <cfRule type="expression" dxfId="1292" priority="1306" stopIfTrue="1">
      <formula>$F$22&lt;$D$20</formula>
    </cfRule>
  </conditionalFormatting>
  <conditionalFormatting sqref="L56:L58">
    <cfRule type="expression" dxfId="1291" priority="1305" stopIfTrue="1">
      <formula>$F$35&lt;$D$33</formula>
    </cfRule>
  </conditionalFormatting>
  <conditionalFormatting sqref="L56:L58">
    <cfRule type="expression" dxfId="1290" priority="1304" stopIfTrue="1">
      <formula>$F$32&lt;$D$30</formula>
    </cfRule>
  </conditionalFormatting>
  <conditionalFormatting sqref="L56:L58">
    <cfRule type="expression" dxfId="1289" priority="1303" stopIfTrue="1">
      <formula>$F$29&lt;$D$27</formula>
    </cfRule>
  </conditionalFormatting>
  <conditionalFormatting sqref="L56">
    <cfRule type="expression" dxfId="1288" priority="1302" stopIfTrue="1">
      <formula>$F$26&lt;$D$24</formula>
    </cfRule>
  </conditionalFormatting>
  <conditionalFormatting sqref="L56">
    <cfRule type="expression" dxfId="1287" priority="1301" stopIfTrue="1">
      <formula>$F$22&lt;$D$20</formula>
    </cfRule>
  </conditionalFormatting>
  <conditionalFormatting sqref="L56">
    <cfRule type="expression" dxfId="1286" priority="1300" stopIfTrue="1">
      <formula>$F$22&lt;$D$20</formula>
    </cfRule>
  </conditionalFormatting>
  <conditionalFormatting sqref="L56:L58">
    <cfRule type="expression" dxfId="1285" priority="1299" stopIfTrue="1">
      <formula>$F$35&lt;$D$33</formula>
    </cfRule>
  </conditionalFormatting>
  <conditionalFormatting sqref="L56:L58">
    <cfRule type="expression" dxfId="1284" priority="1298" stopIfTrue="1">
      <formula>$F$32&lt;$D$30</formula>
    </cfRule>
  </conditionalFormatting>
  <conditionalFormatting sqref="L56:L58">
    <cfRule type="expression" dxfId="1283" priority="1297" stopIfTrue="1">
      <formula>$F$29&lt;$D$27</formula>
    </cfRule>
  </conditionalFormatting>
  <conditionalFormatting sqref="L56">
    <cfRule type="expression" dxfId="1282" priority="1296" stopIfTrue="1">
      <formula>$F$26&lt;$D$24</formula>
    </cfRule>
  </conditionalFormatting>
  <conditionalFormatting sqref="L56">
    <cfRule type="expression" dxfId="1281" priority="1295" stopIfTrue="1">
      <formula>$F$22&lt;$D$20</formula>
    </cfRule>
  </conditionalFormatting>
  <conditionalFormatting sqref="L56">
    <cfRule type="expression" dxfId="1280" priority="1294" stopIfTrue="1">
      <formula>$F$22&lt;$D$20</formula>
    </cfRule>
  </conditionalFormatting>
  <conditionalFormatting sqref="L60:L62">
    <cfRule type="expression" dxfId="1279" priority="1292" stopIfTrue="1">
      <formula>$F$58&lt;$D$56</formula>
    </cfRule>
  </conditionalFormatting>
  <conditionalFormatting sqref="L60:L62">
    <cfRule type="expression" dxfId="1278" priority="1291" stopIfTrue="1">
      <formula>$F$55&lt;$D$53</formula>
    </cfRule>
  </conditionalFormatting>
  <conditionalFormatting sqref="L60:L62">
    <cfRule type="expression" dxfId="1277" priority="1290" stopIfTrue="1">
      <formula>$F$52&lt;$D$50</formula>
    </cfRule>
  </conditionalFormatting>
  <conditionalFormatting sqref="L60:L62">
    <cfRule type="expression" dxfId="1276" priority="1289" stopIfTrue="1">
      <formula>$F$49&lt;$D$47</formula>
    </cfRule>
  </conditionalFormatting>
  <conditionalFormatting sqref="L60:L62">
    <cfRule type="expression" dxfId="1275" priority="1288" stopIfTrue="1">
      <formula>$F$41&lt;$D$39</formula>
    </cfRule>
  </conditionalFormatting>
  <conditionalFormatting sqref="L60:L62">
    <cfRule type="expression" dxfId="1274" priority="1287" stopIfTrue="1">
      <formula>$F$38&lt;$D$36</formula>
    </cfRule>
  </conditionalFormatting>
  <conditionalFormatting sqref="L60:L62">
    <cfRule type="expression" dxfId="1273" priority="1286" stopIfTrue="1">
      <formula>$F$35&lt;$D$33</formula>
    </cfRule>
  </conditionalFormatting>
  <conditionalFormatting sqref="L60:L62">
    <cfRule type="expression" dxfId="1272" priority="1285" stopIfTrue="1">
      <formula>$F$32&lt;$D$30</formula>
    </cfRule>
  </conditionalFormatting>
  <conditionalFormatting sqref="L60:L62">
    <cfRule type="expression" dxfId="1271" priority="1284" stopIfTrue="1">
      <formula>$F$29&lt;$D$27</formula>
    </cfRule>
  </conditionalFormatting>
  <conditionalFormatting sqref="L60">
    <cfRule type="expression" dxfId="1270" priority="1283" stopIfTrue="1">
      <formula>$F$26&lt;$D$24</formula>
    </cfRule>
  </conditionalFormatting>
  <conditionalFormatting sqref="L60">
    <cfRule type="expression" dxfId="1269" priority="1282" stopIfTrue="1">
      <formula>$F$22&lt;$D$20</formula>
    </cfRule>
  </conditionalFormatting>
  <conditionalFormatting sqref="L60">
    <cfRule type="expression" dxfId="1268" priority="1281" stopIfTrue="1">
      <formula>$F$22&lt;$D$20</formula>
    </cfRule>
  </conditionalFormatting>
  <conditionalFormatting sqref="L60:L62">
    <cfRule type="expression" dxfId="1267" priority="1280" stopIfTrue="1">
      <formula>$F$35&lt;$D$33</formula>
    </cfRule>
  </conditionalFormatting>
  <conditionalFormatting sqref="L60:L62">
    <cfRule type="expression" dxfId="1266" priority="1279" stopIfTrue="1">
      <formula>$F$32&lt;$D$30</formula>
    </cfRule>
  </conditionalFormatting>
  <conditionalFormatting sqref="L60:L62">
    <cfRule type="expression" dxfId="1265" priority="1278" stopIfTrue="1">
      <formula>$F$29&lt;$D$27</formula>
    </cfRule>
  </conditionalFormatting>
  <conditionalFormatting sqref="L60">
    <cfRule type="expression" dxfId="1264" priority="1277" stopIfTrue="1">
      <formula>$F$26&lt;$D$24</formula>
    </cfRule>
  </conditionalFormatting>
  <conditionalFormatting sqref="L60">
    <cfRule type="expression" dxfId="1263" priority="1276" stopIfTrue="1">
      <formula>$F$22&lt;$D$20</formula>
    </cfRule>
  </conditionalFormatting>
  <conditionalFormatting sqref="L60">
    <cfRule type="expression" dxfId="1262" priority="1275" stopIfTrue="1">
      <formula>$F$22&lt;$D$20</formula>
    </cfRule>
  </conditionalFormatting>
  <conditionalFormatting sqref="L60:L62">
    <cfRule type="expression" dxfId="1261" priority="1274" stopIfTrue="1">
      <formula>$F$35&lt;$D$33</formula>
    </cfRule>
  </conditionalFormatting>
  <conditionalFormatting sqref="L60:L62">
    <cfRule type="expression" dxfId="1260" priority="1273" stopIfTrue="1">
      <formula>$F$32&lt;$D$30</formula>
    </cfRule>
  </conditionalFormatting>
  <conditionalFormatting sqref="L60:L62">
    <cfRule type="expression" dxfId="1259" priority="1272" stopIfTrue="1">
      <formula>$F$29&lt;$D$27</formula>
    </cfRule>
  </conditionalFormatting>
  <conditionalFormatting sqref="L60">
    <cfRule type="expression" dxfId="1258" priority="1271" stopIfTrue="1">
      <formula>$F$26&lt;$D$24</formula>
    </cfRule>
  </conditionalFormatting>
  <conditionalFormatting sqref="L60">
    <cfRule type="expression" dxfId="1257" priority="1270" stopIfTrue="1">
      <formula>$F$22&lt;$D$20</formula>
    </cfRule>
  </conditionalFormatting>
  <conditionalFormatting sqref="L60">
    <cfRule type="expression" dxfId="1256" priority="1269" stopIfTrue="1">
      <formula>$F$22&lt;$D$20</formula>
    </cfRule>
  </conditionalFormatting>
  <conditionalFormatting sqref="L60:L62">
    <cfRule type="expression" dxfId="1255" priority="1268" stopIfTrue="1">
      <formula>$F$35&lt;$D$33</formula>
    </cfRule>
  </conditionalFormatting>
  <conditionalFormatting sqref="L60:L62">
    <cfRule type="expression" dxfId="1254" priority="1267" stopIfTrue="1">
      <formula>$F$32&lt;$D$30</formula>
    </cfRule>
  </conditionalFormatting>
  <conditionalFormatting sqref="L60:L62">
    <cfRule type="expression" dxfId="1253" priority="1266" stopIfTrue="1">
      <formula>$F$29&lt;$D$27</formula>
    </cfRule>
  </conditionalFormatting>
  <conditionalFormatting sqref="L60">
    <cfRule type="expression" dxfId="1252" priority="1265" stopIfTrue="1">
      <formula>$F$26&lt;$D$24</formula>
    </cfRule>
  </conditionalFormatting>
  <conditionalFormatting sqref="L60">
    <cfRule type="expression" dxfId="1251" priority="1264" stopIfTrue="1">
      <formula>$F$22&lt;$D$20</formula>
    </cfRule>
  </conditionalFormatting>
  <conditionalFormatting sqref="L60">
    <cfRule type="expression" dxfId="1250" priority="1263" stopIfTrue="1">
      <formula>$F$22&lt;$D$20</formula>
    </cfRule>
  </conditionalFormatting>
  <conditionalFormatting sqref="L60:L62">
    <cfRule type="expression" dxfId="1249" priority="1262" stopIfTrue="1">
      <formula>$F$35&lt;$D$33</formula>
    </cfRule>
  </conditionalFormatting>
  <conditionalFormatting sqref="L60:L62">
    <cfRule type="expression" dxfId="1248" priority="1261" stopIfTrue="1">
      <formula>$F$32&lt;$D$30</formula>
    </cfRule>
  </conditionalFormatting>
  <conditionalFormatting sqref="L60:L62">
    <cfRule type="expression" dxfId="1247" priority="1260" stopIfTrue="1">
      <formula>$F$29&lt;$D$27</formula>
    </cfRule>
  </conditionalFormatting>
  <conditionalFormatting sqref="L60">
    <cfRule type="expression" dxfId="1246" priority="1259" stopIfTrue="1">
      <formula>$F$26&lt;$D$24</formula>
    </cfRule>
  </conditionalFormatting>
  <conditionalFormatting sqref="L60">
    <cfRule type="expression" dxfId="1245" priority="1258" stopIfTrue="1">
      <formula>$F$22&lt;$D$20</formula>
    </cfRule>
  </conditionalFormatting>
  <conditionalFormatting sqref="L60">
    <cfRule type="expression" dxfId="1244" priority="1257" stopIfTrue="1">
      <formula>$F$22&lt;$D$20</formula>
    </cfRule>
  </conditionalFormatting>
  <conditionalFormatting sqref="L60:L62">
    <cfRule type="expression" dxfId="1243" priority="1256" stopIfTrue="1">
      <formula>$F$52&lt;$D$50</formula>
    </cfRule>
  </conditionalFormatting>
  <conditionalFormatting sqref="L60:L62">
    <cfRule type="expression" dxfId="1242" priority="1255" stopIfTrue="1">
      <formula>$F$49&lt;$D$47</formula>
    </cfRule>
  </conditionalFormatting>
  <conditionalFormatting sqref="L60:L62">
    <cfRule type="expression" dxfId="1241" priority="1254" stopIfTrue="1">
      <formula>$F$41&lt;$D$39</formula>
    </cfRule>
  </conditionalFormatting>
  <conditionalFormatting sqref="L60:L62">
    <cfRule type="expression" dxfId="1240" priority="1253" stopIfTrue="1">
      <formula>$F$38&lt;$D$36</formula>
    </cfRule>
  </conditionalFormatting>
  <conditionalFormatting sqref="L60:L62">
    <cfRule type="expression" dxfId="1239" priority="1252" stopIfTrue="1">
      <formula>$F$35&lt;$D$33</formula>
    </cfRule>
  </conditionalFormatting>
  <conditionalFormatting sqref="L60:L62">
    <cfRule type="expression" dxfId="1238" priority="1251" stopIfTrue="1">
      <formula>$F$32&lt;$D$30</formula>
    </cfRule>
  </conditionalFormatting>
  <conditionalFormatting sqref="L60:L62">
    <cfRule type="expression" dxfId="1237" priority="1250" stopIfTrue="1">
      <formula>$F$29&lt;$D$27</formula>
    </cfRule>
  </conditionalFormatting>
  <conditionalFormatting sqref="L60">
    <cfRule type="expression" dxfId="1236" priority="1249" stopIfTrue="1">
      <formula>$F$26&lt;$D$24</formula>
    </cfRule>
  </conditionalFormatting>
  <conditionalFormatting sqref="L60">
    <cfRule type="expression" dxfId="1235" priority="1248" stopIfTrue="1">
      <formula>$F$22&lt;$D$20</formula>
    </cfRule>
  </conditionalFormatting>
  <conditionalFormatting sqref="L60">
    <cfRule type="expression" dxfId="1234" priority="1247" stopIfTrue="1">
      <formula>$F$22&lt;$D$20</formula>
    </cfRule>
  </conditionalFormatting>
  <conditionalFormatting sqref="L60:L62">
    <cfRule type="expression" dxfId="1233" priority="1246" stopIfTrue="1">
      <formula>$F$35&lt;$D$33</formula>
    </cfRule>
  </conditionalFormatting>
  <conditionalFormatting sqref="L60:L62">
    <cfRule type="expression" dxfId="1232" priority="1245" stopIfTrue="1">
      <formula>$F$32&lt;$D$30</formula>
    </cfRule>
  </conditionalFormatting>
  <conditionalFormatting sqref="L60:L62">
    <cfRule type="expression" dxfId="1231" priority="1244" stopIfTrue="1">
      <formula>$F$29&lt;$D$27</formula>
    </cfRule>
  </conditionalFormatting>
  <conditionalFormatting sqref="L60">
    <cfRule type="expression" dxfId="1230" priority="1243" stopIfTrue="1">
      <formula>$F$26&lt;$D$24</formula>
    </cfRule>
  </conditionalFormatting>
  <conditionalFormatting sqref="L60">
    <cfRule type="expression" dxfId="1229" priority="1242" stopIfTrue="1">
      <formula>$F$22&lt;$D$20</formula>
    </cfRule>
  </conditionalFormatting>
  <conditionalFormatting sqref="L60">
    <cfRule type="expression" dxfId="1228" priority="1241" stopIfTrue="1">
      <formula>$F$22&lt;$D$20</formula>
    </cfRule>
  </conditionalFormatting>
  <conditionalFormatting sqref="L60:L62">
    <cfRule type="expression" dxfId="1227" priority="1240" stopIfTrue="1">
      <formula>$F$35&lt;$D$33</formula>
    </cfRule>
  </conditionalFormatting>
  <conditionalFormatting sqref="L60:L62">
    <cfRule type="expression" dxfId="1226" priority="1239" stopIfTrue="1">
      <formula>$F$32&lt;$D$30</formula>
    </cfRule>
  </conditionalFormatting>
  <conditionalFormatting sqref="L60:L62">
    <cfRule type="expression" dxfId="1225" priority="1238" stopIfTrue="1">
      <formula>$F$29&lt;$D$27</formula>
    </cfRule>
  </conditionalFormatting>
  <conditionalFormatting sqref="L60">
    <cfRule type="expression" dxfId="1224" priority="1237" stopIfTrue="1">
      <formula>$F$26&lt;$D$24</formula>
    </cfRule>
  </conditionalFormatting>
  <conditionalFormatting sqref="L60">
    <cfRule type="expression" dxfId="1223" priority="1236" stopIfTrue="1">
      <formula>$F$22&lt;$D$20</formula>
    </cfRule>
  </conditionalFormatting>
  <conditionalFormatting sqref="L60">
    <cfRule type="expression" dxfId="1222" priority="1235" stopIfTrue="1">
      <formula>$F$22&lt;$D$20</formula>
    </cfRule>
  </conditionalFormatting>
  <conditionalFormatting sqref="L60:L62">
    <cfRule type="expression" dxfId="1221" priority="1234" stopIfTrue="1">
      <formula>$F$35&lt;$D$33</formula>
    </cfRule>
  </conditionalFormatting>
  <conditionalFormatting sqref="L60:L62">
    <cfRule type="expression" dxfId="1220" priority="1233" stopIfTrue="1">
      <formula>$F$32&lt;$D$30</formula>
    </cfRule>
  </conditionalFormatting>
  <conditionalFormatting sqref="L60:L62">
    <cfRule type="expression" dxfId="1219" priority="1232" stopIfTrue="1">
      <formula>$F$29&lt;$D$27</formula>
    </cfRule>
  </conditionalFormatting>
  <conditionalFormatting sqref="L60">
    <cfRule type="expression" dxfId="1218" priority="1231" stopIfTrue="1">
      <formula>$F$26&lt;$D$24</formula>
    </cfRule>
  </conditionalFormatting>
  <conditionalFormatting sqref="L60">
    <cfRule type="expression" dxfId="1217" priority="1230" stopIfTrue="1">
      <formula>$F$22&lt;$D$20</formula>
    </cfRule>
  </conditionalFormatting>
  <conditionalFormatting sqref="L60">
    <cfRule type="expression" dxfId="1216" priority="1229" stopIfTrue="1">
      <formula>$F$22&lt;$D$20</formula>
    </cfRule>
  </conditionalFormatting>
  <conditionalFormatting sqref="L60:L62">
    <cfRule type="expression" dxfId="1215" priority="1228" stopIfTrue="1">
      <formula>$F$35&lt;$D$33</formula>
    </cfRule>
  </conditionalFormatting>
  <conditionalFormatting sqref="L60:L62">
    <cfRule type="expression" dxfId="1214" priority="1227" stopIfTrue="1">
      <formula>$F$32&lt;$D$30</formula>
    </cfRule>
  </conditionalFormatting>
  <conditionalFormatting sqref="L60:L62">
    <cfRule type="expression" dxfId="1213" priority="1226" stopIfTrue="1">
      <formula>$F$29&lt;$D$27</formula>
    </cfRule>
  </conditionalFormatting>
  <conditionalFormatting sqref="L60">
    <cfRule type="expression" dxfId="1212" priority="1225" stopIfTrue="1">
      <formula>$F$26&lt;$D$24</formula>
    </cfRule>
  </conditionalFormatting>
  <conditionalFormatting sqref="L60">
    <cfRule type="expression" dxfId="1211" priority="1224" stopIfTrue="1">
      <formula>$F$22&lt;$D$20</formula>
    </cfRule>
  </conditionalFormatting>
  <conditionalFormatting sqref="L60">
    <cfRule type="expression" dxfId="1210" priority="1223" stopIfTrue="1">
      <formula>$F$22&lt;$D$20</formula>
    </cfRule>
  </conditionalFormatting>
  <conditionalFormatting sqref="L60:L62">
    <cfRule type="expression" dxfId="1209" priority="1222" stopIfTrue="1">
      <formula>$F$52&lt;$D$50</formula>
    </cfRule>
  </conditionalFormatting>
  <conditionalFormatting sqref="L60:L62">
    <cfRule type="expression" dxfId="1208" priority="1221" stopIfTrue="1">
      <formula>$F$49&lt;$D$47</formula>
    </cfRule>
  </conditionalFormatting>
  <conditionalFormatting sqref="L60:L62">
    <cfRule type="expression" dxfId="1207" priority="1220" stopIfTrue="1">
      <formula>$F$41&lt;$D$39</formula>
    </cfRule>
  </conditionalFormatting>
  <conditionalFormatting sqref="L60:L62">
    <cfRule type="expression" dxfId="1206" priority="1219" stopIfTrue="1">
      <formula>$F$38&lt;$D$36</formula>
    </cfRule>
  </conditionalFormatting>
  <conditionalFormatting sqref="L60:L62">
    <cfRule type="expression" dxfId="1205" priority="1218" stopIfTrue="1">
      <formula>$F$35&lt;$D$33</formula>
    </cfRule>
  </conditionalFormatting>
  <conditionalFormatting sqref="L60:L62">
    <cfRule type="expression" dxfId="1204" priority="1217" stopIfTrue="1">
      <formula>$F$32&lt;$D$30</formula>
    </cfRule>
  </conditionalFormatting>
  <conditionalFormatting sqref="L60:L62">
    <cfRule type="expression" dxfId="1203" priority="1216" stopIfTrue="1">
      <formula>$F$29&lt;$D$27</formula>
    </cfRule>
  </conditionalFormatting>
  <conditionalFormatting sqref="L60">
    <cfRule type="expression" dxfId="1202" priority="1215" stopIfTrue="1">
      <formula>$F$26&lt;$D$24</formula>
    </cfRule>
  </conditionalFormatting>
  <conditionalFormatting sqref="L60">
    <cfRule type="expression" dxfId="1201" priority="1214" stopIfTrue="1">
      <formula>$F$22&lt;$D$20</formula>
    </cfRule>
  </conditionalFormatting>
  <conditionalFormatting sqref="L60">
    <cfRule type="expression" dxfId="1200" priority="1213" stopIfTrue="1">
      <formula>$F$22&lt;$D$20</formula>
    </cfRule>
  </conditionalFormatting>
  <conditionalFormatting sqref="L60:L62">
    <cfRule type="expression" dxfId="1199" priority="1212" stopIfTrue="1">
      <formula>$F$35&lt;$D$33</formula>
    </cfRule>
  </conditionalFormatting>
  <conditionalFormatting sqref="L60:L62">
    <cfRule type="expression" dxfId="1198" priority="1211" stopIfTrue="1">
      <formula>$F$32&lt;$D$30</formula>
    </cfRule>
  </conditionalFormatting>
  <conditionalFormatting sqref="L60:L62">
    <cfRule type="expression" dxfId="1197" priority="1210" stopIfTrue="1">
      <formula>$F$29&lt;$D$27</formula>
    </cfRule>
  </conditionalFormatting>
  <conditionalFormatting sqref="L60">
    <cfRule type="expression" dxfId="1196" priority="1209" stopIfTrue="1">
      <formula>$F$26&lt;$D$24</formula>
    </cfRule>
  </conditionalFormatting>
  <conditionalFormatting sqref="L60">
    <cfRule type="expression" dxfId="1195" priority="1208" stopIfTrue="1">
      <formula>$F$22&lt;$D$20</formula>
    </cfRule>
  </conditionalFormatting>
  <conditionalFormatting sqref="L60">
    <cfRule type="expression" dxfId="1194" priority="1207" stopIfTrue="1">
      <formula>$F$22&lt;$D$20</formula>
    </cfRule>
  </conditionalFormatting>
  <conditionalFormatting sqref="L60:L62">
    <cfRule type="expression" dxfId="1193" priority="1206" stopIfTrue="1">
      <formula>$F$35&lt;$D$33</formula>
    </cfRule>
  </conditionalFormatting>
  <conditionalFormatting sqref="L60:L62">
    <cfRule type="expression" dxfId="1192" priority="1205" stopIfTrue="1">
      <formula>$F$32&lt;$D$30</formula>
    </cfRule>
  </conditionalFormatting>
  <conditionalFormatting sqref="L60:L62">
    <cfRule type="expression" dxfId="1191" priority="1204" stopIfTrue="1">
      <formula>$F$29&lt;$D$27</formula>
    </cfRule>
  </conditionalFormatting>
  <conditionalFormatting sqref="L60">
    <cfRule type="expression" dxfId="1190" priority="1203" stopIfTrue="1">
      <formula>$F$26&lt;$D$24</formula>
    </cfRule>
  </conditionalFormatting>
  <conditionalFormatting sqref="L60">
    <cfRule type="expression" dxfId="1189" priority="1202" stopIfTrue="1">
      <formula>$F$22&lt;$D$20</formula>
    </cfRule>
  </conditionalFormatting>
  <conditionalFormatting sqref="L60">
    <cfRule type="expression" dxfId="1188" priority="1201" stopIfTrue="1">
      <formula>$F$22&lt;$D$20</formula>
    </cfRule>
  </conditionalFormatting>
  <conditionalFormatting sqref="L60:L62">
    <cfRule type="expression" dxfId="1187" priority="1200" stopIfTrue="1">
      <formula>$F$35&lt;$D$33</formula>
    </cfRule>
  </conditionalFormatting>
  <conditionalFormatting sqref="L60:L62">
    <cfRule type="expression" dxfId="1186" priority="1199" stopIfTrue="1">
      <formula>$F$32&lt;$D$30</formula>
    </cfRule>
  </conditionalFormatting>
  <conditionalFormatting sqref="L60:L62">
    <cfRule type="expression" dxfId="1185" priority="1198" stopIfTrue="1">
      <formula>$F$29&lt;$D$27</formula>
    </cfRule>
  </conditionalFormatting>
  <conditionalFormatting sqref="L60">
    <cfRule type="expression" dxfId="1184" priority="1197" stopIfTrue="1">
      <formula>$F$26&lt;$D$24</formula>
    </cfRule>
  </conditionalFormatting>
  <conditionalFormatting sqref="L60">
    <cfRule type="expression" dxfId="1183" priority="1196" stopIfTrue="1">
      <formula>$F$22&lt;$D$20</formula>
    </cfRule>
  </conditionalFormatting>
  <conditionalFormatting sqref="L60">
    <cfRule type="expression" dxfId="1182" priority="1195" stopIfTrue="1">
      <formula>$F$22&lt;$D$20</formula>
    </cfRule>
  </conditionalFormatting>
  <conditionalFormatting sqref="L60:L62">
    <cfRule type="expression" dxfId="1181" priority="1194" stopIfTrue="1">
      <formula>$F$35&lt;$D$33</formula>
    </cfRule>
  </conditionalFormatting>
  <conditionalFormatting sqref="L60:L62">
    <cfRule type="expression" dxfId="1180" priority="1193" stopIfTrue="1">
      <formula>$F$32&lt;$D$30</formula>
    </cfRule>
  </conditionalFormatting>
  <conditionalFormatting sqref="L60:L62">
    <cfRule type="expression" dxfId="1179" priority="1192" stopIfTrue="1">
      <formula>$F$29&lt;$D$27</formula>
    </cfRule>
  </conditionalFormatting>
  <conditionalFormatting sqref="L60">
    <cfRule type="expression" dxfId="1178" priority="1191" stopIfTrue="1">
      <formula>$F$26&lt;$D$24</formula>
    </cfRule>
  </conditionalFormatting>
  <conditionalFormatting sqref="L60">
    <cfRule type="expression" dxfId="1177" priority="1190" stopIfTrue="1">
      <formula>$F$22&lt;$D$20</formula>
    </cfRule>
  </conditionalFormatting>
  <conditionalFormatting sqref="L60">
    <cfRule type="expression" dxfId="1176" priority="1189" stopIfTrue="1">
      <formula>$F$22&lt;$D$20</formula>
    </cfRule>
  </conditionalFormatting>
  <conditionalFormatting sqref="L60:L62">
    <cfRule type="expression" dxfId="1175" priority="1188" stopIfTrue="1">
      <formula>$F$52&lt;$D$50</formula>
    </cfRule>
  </conditionalFormatting>
  <conditionalFormatting sqref="L60:L62">
    <cfRule type="expression" dxfId="1174" priority="1187" stopIfTrue="1">
      <formula>$F$49&lt;$D$47</formula>
    </cfRule>
  </conditionalFormatting>
  <conditionalFormatting sqref="L60:L62">
    <cfRule type="expression" dxfId="1173" priority="1186" stopIfTrue="1">
      <formula>$F$41&lt;$D$39</formula>
    </cfRule>
  </conditionalFormatting>
  <conditionalFormatting sqref="L60:L62">
    <cfRule type="expression" dxfId="1172" priority="1185" stopIfTrue="1">
      <formula>$F$38&lt;$D$36</formula>
    </cfRule>
  </conditionalFormatting>
  <conditionalFormatting sqref="L60:L62">
    <cfRule type="expression" dxfId="1171" priority="1184" stopIfTrue="1">
      <formula>$F$35&lt;$D$33</formula>
    </cfRule>
  </conditionalFormatting>
  <conditionalFormatting sqref="L60:L62">
    <cfRule type="expression" dxfId="1170" priority="1183" stopIfTrue="1">
      <formula>$F$32&lt;$D$30</formula>
    </cfRule>
  </conditionalFormatting>
  <conditionalFormatting sqref="L60:L62">
    <cfRule type="expression" dxfId="1169" priority="1182" stopIfTrue="1">
      <formula>$F$29&lt;$D$27</formula>
    </cfRule>
  </conditionalFormatting>
  <conditionalFormatting sqref="L60">
    <cfRule type="expression" dxfId="1168" priority="1181" stopIfTrue="1">
      <formula>$F$26&lt;$D$24</formula>
    </cfRule>
  </conditionalFormatting>
  <conditionalFormatting sqref="L60">
    <cfRule type="expression" dxfId="1167" priority="1180" stopIfTrue="1">
      <formula>$F$22&lt;$D$20</formula>
    </cfRule>
  </conditionalFormatting>
  <conditionalFormatting sqref="L60">
    <cfRule type="expression" dxfId="1166" priority="1179" stopIfTrue="1">
      <formula>$F$22&lt;$D$20</formula>
    </cfRule>
  </conditionalFormatting>
  <conditionalFormatting sqref="L60:L62">
    <cfRule type="expression" dxfId="1165" priority="1178" stopIfTrue="1">
      <formula>$F$35&lt;$D$33</formula>
    </cfRule>
  </conditionalFormatting>
  <conditionalFormatting sqref="L60:L62">
    <cfRule type="expression" dxfId="1164" priority="1177" stopIfTrue="1">
      <formula>$F$32&lt;$D$30</formula>
    </cfRule>
  </conditionalFormatting>
  <conditionalFormatting sqref="L60:L62">
    <cfRule type="expression" dxfId="1163" priority="1176" stopIfTrue="1">
      <formula>$F$29&lt;$D$27</formula>
    </cfRule>
  </conditionalFormatting>
  <conditionalFormatting sqref="L60">
    <cfRule type="expression" dxfId="1162" priority="1175" stopIfTrue="1">
      <formula>$F$26&lt;$D$24</formula>
    </cfRule>
  </conditionalFormatting>
  <conditionalFormatting sqref="L60">
    <cfRule type="expression" dxfId="1161" priority="1174" stopIfTrue="1">
      <formula>$F$22&lt;$D$20</formula>
    </cfRule>
  </conditionalFormatting>
  <conditionalFormatting sqref="L60">
    <cfRule type="expression" dxfId="1160" priority="1173" stopIfTrue="1">
      <formula>$F$22&lt;$D$20</formula>
    </cfRule>
  </conditionalFormatting>
  <conditionalFormatting sqref="L60:L62">
    <cfRule type="expression" dxfId="1159" priority="1172" stopIfTrue="1">
      <formula>$F$35&lt;$D$33</formula>
    </cfRule>
  </conditionalFormatting>
  <conditionalFormatting sqref="L60:L62">
    <cfRule type="expression" dxfId="1158" priority="1171" stopIfTrue="1">
      <formula>$F$32&lt;$D$30</formula>
    </cfRule>
  </conditionalFormatting>
  <conditionalFormatting sqref="L60:L62">
    <cfRule type="expression" dxfId="1157" priority="1170" stopIfTrue="1">
      <formula>$F$29&lt;$D$27</formula>
    </cfRule>
  </conditionalFormatting>
  <conditionalFormatting sqref="L60">
    <cfRule type="expression" dxfId="1156" priority="1169" stopIfTrue="1">
      <formula>$F$26&lt;$D$24</formula>
    </cfRule>
  </conditionalFormatting>
  <conditionalFormatting sqref="L60">
    <cfRule type="expression" dxfId="1155" priority="1168" stopIfTrue="1">
      <formula>$F$22&lt;$D$20</formula>
    </cfRule>
  </conditionalFormatting>
  <conditionalFormatting sqref="L60">
    <cfRule type="expression" dxfId="1154" priority="1167" stopIfTrue="1">
      <formula>$F$22&lt;$D$20</formula>
    </cfRule>
  </conditionalFormatting>
  <conditionalFormatting sqref="L60:L62">
    <cfRule type="expression" dxfId="1153" priority="1166" stopIfTrue="1">
      <formula>$F$35&lt;$D$33</formula>
    </cfRule>
  </conditionalFormatting>
  <conditionalFormatting sqref="L60:L62">
    <cfRule type="expression" dxfId="1152" priority="1165" stopIfTrue="1">
      <formula>$F$32&lt;$D$30</formula>
    </cfRule>
  </conditionalFormatting>
  <conditionalFormatting sqref="L60:L62">
    <cfRule type="expression" dxfId="1151" priority="1164" stopIfTrue="1">
      <formula>$F$29&lt;$D$27</formula>
    </cfRule>
  </conditionalFormatting>
  <conditionalFormatting sqref="L60">
    <cfRule type="expression" dxfId="1150" priority="1163" stopIfTrue="1">
      <formula>$F$26&lt;$D$24</formula>
    </cfRule>
  </conditionalFormatting>
  <conditionalFormatting sqref="L60">
    <cfRule type="expression" dxfId="1149" priority="1162" stopIfTrue="1">
      <formula>$F$22&lt;$D$20</formula>
    </cfRule>
  </conditionalFormatting>
  <conditionalFormatting sqref="L60">
    <cfRule type="expression" dxfId="1148" priority="1161" stopIfTrue="1">
      <formula>$F$22&lt;$D$20</formula>
    </cfRule>
  </conditionalFormatting>
  <conditionalFormatting sqref="L60:L62">
    <cfRule type="expression" dxfId="1147" priority="1160" stopIfTrue="1">
      <formula>$F$35&lt;$D$33</formula>
    </cfRule>
  </conditionalFormatting>
  <conditionalFormatting sqref="L60:L62">
    <cfRule type="expression" dxfId="1146" priority="1159" stopIfTrue="1">
      <formula>$F$32&lt;$D$30</formula>
    </cfRule>
  </conditionalFormatting>
  <conditionalFormatting sqref="L60:L62">
    <cfRule type="expression" dxfId="1145" priority="1158" stopIfTrue="1">
      <formula>$F$29&lt;$D$27</formula>
    </cfRule>
  </conditionalFormatting>
  <conditionalFormatting sqref="L60">
    <cfRule type="expression" dxfId="1144" priority="1157" stopIfTrue="1">
      <formula>$F$26&lt;$D$24</formula>
    </cfRule>
  </conditionalFormatting>
  <conditionalFormatting sqref="L60">
    <cfRule type="expression" dxfId="1143" priority="1156" stopIfTrue="1">
      <formula>$F$22&lt;$D$20</formula>
    </cfRule>
  </conditionalFormatting>
  <conditionalFormatting sqref="L60">
    <cfRule type="expression" dxfId="1142" priority="1155" stopIfTrue="1">
      <formula>$F$22&lt;$D$20</formula>
    </cfRule>
  </conditionalFormatting>
  <conditionalFormatting sqref="L60:L62">
    <cfRule type="expression" dxfId="1141" priority="1154" stopIfTrue="1">
      <formula>$F$49&lt;$D$47</formula>
    </cfRule>
  </conditionalFormatting>
  <conditionalFormatting sqref="L60:L62">
    <cfRule type="expression" dxfId="1140" priority="1153" stopIfTrue="1">
      <formula>$F$41&lt;$D$39</formula>
    </cfRule>
  </conditionalFormatting>
  <conditionalFormatting sqref="L60:L62">
    <cfRule type="expression" dxfId="1139" priority="1152" stopIfTrue="1">
      <formula>$F$38&lt;$D$36</formula>
    </cfRule>
  </conditionalFormatting>
  <conditionalFormatting sqref="L60:L62">
    <cfRule type="expression" dxfId="1138" priority="1151" stopIfTrue="1">
      <formula>$F$35&lt;$D$33</formula>
    </cfRule>
  </conditionalFormatting>
  <conditionalFormatting sqref="L60:L62">
    <cfRule type="expression" dxfId="1137" priority="1150" stopIfTrue="1">
      <formula>$F$32&lt;$D$30</formula>
    </cfRule>
  </conditionalFormatting>
  <conditionalFormatting sqref="L60:L62">
    <cfRule type="expression" dxfId="1136" priority="1149" stopIfTrue="1">
      <formula>$F$29&lt;$D$27</formula>
    </cfRule>
  </conditionalFormatting>
  <conditionalFormatting sqref="L60">
    <cfRule type="expression" dxfId="1135" priority="1148" stopIfTrue="1">
      <formula>$F$26&lt;$D$24</formula>
    </cfRule>
  </conditionalFormatting>
  <conditionalFormatting sqref="L60">
    <cfRule type="expression" dxfId="1134" priority="1147" stopIfTrue="1">
      <formula>$F$22&lt;$D$20</formula>
    </cfRule>
  </conditionalFormatting>
  <conditionalFormatting sqref="L60">
    <cfRule type="expression" dxfId="1133" priority="1146" stopIfTrue="1">
      <formula>$F$22&lt;$D$20</formula>
    </cfRule>
  </conditionalFormatting>
  <conditionalFormatting sqref="L60:L62">
    <cfRule type="expression" dxfId="1132" priority="1145" stopIfTrue="1">
      <formula>$F$35&lt;$D$33</formula>
    </cfRule>
  </conditionalFormatting>
  <conditionalFormatting sqref="L60:L62">
    <cfRule type="expression" dxfId="1131" priority="1144" stopIfTrue="1">
      <formula>$F$32&lt;$D$30</formula>
    </cfRule>
  </conditionalFormatting>
  <conditionalFormatting sqref="L60:L62">
    <cfRule type="expression" dxfId="1130" priority="1143" stopIfTrue="1">
      <formula>$F$29&lt;$D$27</formula>
    </cfRule>
  </conditionalFormatting>
  <conditionalFormatting sqref="L60">
    <cfRule type="expression" dxfId="1129" priority="1142" stopIfTrue="1">
      <formula>$F$26&lt;$D$24</formula>
    </cfRule>
  </conditionalFormatting>
  <conditionalFormatting sqref="L60">
    <cfRule type="expression" dxfId="1128" priority="1141" stopIfTrue="1">
      <formula>$F$22&lt;$D$20</formula>
    </cfRule>
  </conditionalFormatting>
  <conditionalFormatting sqref="L60">
    <cfRule type="expression" dxfId="1127" priority="1140" stopIfTrue="1">
      <formula>$F$22&lt;$D$20</formula>
    </cfRule>
  </conditionalFormatting>
  <conditionalFormatting sqref="L60:L62">
    <cfRule type="expression" dxfId="1126" priority="1139" stopIfTrue="1">
      <formula>$F$35&lt;$D$33</formula>
    </cfRule>
  </conditionalFormatting>
  <conditionalFormatting sqref="L60:L62">
    <cfRule type="expression" dxfId="1125" priority="1138" stopIfTrue="1">
      <formula>$F$32&lt;$D$30</formula>
    </cfRule>
  </conditionalFormatting>
  <conditionalFormatting sqref="L60:L62">
    <cfRule type="expression" dxfId="1124" priority="1137" stopIfTrue="1">
      <formula>$F$29&lt;$D$27</formula>
    </cfRule>
  </conditionalFormatting>
  <conditionalFormatting sqref="L60">
    <cfRule type="expression" dxfId="1123" priority="1136" stopIfTrue="1">
      <formula>$F$26&lt;$D$24</formula>
    </cfRule>
  </conditionalFormatting>
  <conditionalFormatting sqref="L60">
    <cfRule type="expression" dxfId="1122" priority="1135" stopIfTrue="1">
      <formula>$F$22&lt;$D$20</formula>
    </cfRule>
  </conditionalFormatting>
  <conditionalFormatting sqref="L60">
    <cfRule type="expression" dxfId="1121" priority="1134" stopIfTrue="1">
      <formula>$F$22&lt;$D$20</formula>
    </cfRule>
  </conditionalFormatting>
  <conditionalFormatting sqref="L60:L62">
    <cfRule type="expression" dxfId="1120" priority="1133" stopIfTrue="1">
      <formula>$F$35&lt;$D$33</formula>
    </cfRule>
  </conditionalFormatting>
  <conditionalFormatting sqref="L60:L62">
    <cfRule type="expression" dxfId="1119" priority="1132" stopIfTrue="1">
      <formula>$F$32&lt;$D$30</formula>
    </cfRule>
  </conditionalFormatting>
  <conditionalFormatting sqref="L60:L62">
    <cfRule type="expression" dxfId="1118" priority="1131" stopIfTrue="1">
      <formula>$F$29&lt;$D$27</formula>
    </cfRule>
  </conditionalFormatting>
  <conditionalFormatting sqref="L60">
    <cfRule type="expression" dxfId="1117" priority="1130" stopIfTrue="1">
      <formula>$F$26&lt;$D$24</formula>
    </cfRule>
  </conditionalFormatting>
  <conditionalFormatting sqref="L60">
    <cfRule type="expression" dxfId="1116" priority="1129" stopIfTrue="1">
      <formula>$F$22&lt;$D$20</formula>
    </cfRule>
  </conditionalFormatting>
  <conditionalFormatting sqref="L60">
    <cfRule type="expression" dxfId="1115" priority="1128" stopIfTrue="1">
      <formula>$F$22&lt;$D$20</formula>
    </cfRule>
  </conditionalFormatting>
  <conditionalFormatting sqref="L60:L62">
    <cfRule type="expression" dxfId="1114" priority="1127" stopIfTrue="1">
      <formula>$F$35&lt;$D$33</formula>
    </cfRule>
  </conditionalFormatting>
  <conditionalFormatting sqref="L60:L62">
    <cfRule type="expression" dxfId="1113" priority="1126" stopIfTrue="1">
      <formula>$F$32&lt;$D$30</formula>
    </cfRule>
  </conditionalFormatting>
  <conditionalFormatting sqref="L60:L62">
    <cfRule type="expression" dxfId="1112" priority="1125" stopIfTrue="1">
      <formula>$F$29&lt;$D$27</formula>
    </cfRule>
  </conditionalFormatting>
  <conditionalFormatting sqref="L60">
    <cfRule type="expression" dxfId="1111" priority="1124" stopIfTrue="1">
      <formula>$F$26&lt;$D$24</formula>
    </cfRule>
  </conditionalFormatting>
  <conditionalFormatting sqref="L60">
    <cfRule type="expression" dxfId="1110" priority="1123" stopIfTrue="1">
      <formula>$F$22&lt;$D$20</formula>
    </cfRule>
  </conditionalFormatting>
  <conditionalFormatting sqref="L60">
    <cfRule type="expression" dxfId="1109" priority="1122" stopIfTrue="1">
      <formula>$F$22&lt;$D$20</formula>
    </cfRule>
  </conditionalFormatting>
  <conditionalFormatting sqref="L60:L62">
    <cfRule type="expression" dxfId="1108" priority="1121" stopIfTrue="1">
      <formula>$F$52&lt;$D$50</formula>
    </cfRule>
  </conditionalFormatting>
  <conditionalFormatting sqref="L60:L62">
    <cfRule type="expression" dxfId="1107" priority="1120" stopIfTrue="1">
      <formula>$F$49&lt;$D$47</formula>
    </cfRule>
  </conditionalFormatting>
  <conditionalFormatting sqref="L60:L62">
    <cfRule type="expression" dxfId="1106" priority="1119" stopIfTrue="1">
      <formula>$F$41&lt;$D$39</formula>
    </cfRule>
  </conditionalFormatting>
  <conditionalFormatting sqref="L60:L62">
    <cfRule type="expression" dxfId="1105" priority="1118" stopIfTrue="1">
      <formula>$F$38&lt;$D$36</formula>
    </cfRule>
  </conditionalFormatting>
  <conditionalFormatting sqref="L60:L62">
    <cfRule type="expression" dxfId="1104" priority="1117" stopIfTrue="1">
      <formula>$F$35&lt;$D$33</formula>
    </cfRule>
  </conditionalFormatting>
  <conditionalFormatting sqref="L60:L62">
    <cfRule type="expression" dxfId="1103" priority="1116" stopIfTrue="1">
      <formula>$F$32&lt;$D$30</formula>
    </cfRule>
  </conditionalFormatting>
  <conditionalFormatting sqref="L60:L62">
    <cfRule type="expression" dxfId="1102" priority="1115" stopIfTrue="1">
      <formula>$F$29&lt;$D$27</formula>
    </cfRule>
  </conditionalFormatting>
  <conditionalFormatting sqref="L60">
    <cfRule type="expression" dxfId="1101" priority="1114" stopIfTrue="1">
      <formula>$F$26&lt;$D$24</formula>
    </cfRule>
  </conditionalFormatting>
  <conditionalFormatting sqref="L60">
    <cfRule type="expression" dxfId="1100" priority="1113" stopIfTrue="1">
      <formula>$F$22&lt;$D$20</formula>
    </cfRule>
  </conditionalFormatting>
  <conditionalFormatting sqref="L60">
    <cfRule type="expression" dxfId="1099" priority="1112" stopIfTrue="1">
      <formula>$F$22&lt;$D$20</formula>
    </cfRule>
  </conditionalFormatting>
  <conditionalFormatting sqref="L60:L62">
    <cfRule type="expression" dxfId="1098" priority="1111" stopIfTrue="1">
      <formula>$F$35&lt;$D$33</formula>
    </cfRule>
  </conditionalFormatting>
  <conditionalFormatting sqref="L60:L62">
    <cfRule type="expression" dxfId="1097" priority="1110" stopIfTrue="1">
      <formula>$F$32&lt;$D$30</formula>
    </cfRule>
  </conditionalFormatting>
  <conditionalFormatting sqref="L60:L62">
    <cfRule type="expression" dxfId="1096" priority="1109" stopIfTrue="1">
      <formula>$F$29&lt;$D$27</formula>
    </cfRule>
  </conditionalFormatting>
  <conditionalFormatting sqref="L60">
    <cfRule type="expression" dxfId="1095" priority="1108" stopIfTrue="1">
      <formula>$F$26&lt;$D$24</formula>
    </cfRule>
  </conditionalFormatting>
  <conditionalFormatting sqref="L60">
    <cfRule type="expression" dxfId="1094" priority="1107" stopIfTrue="1">
      <formula>$F$22&lt;$D$20</formula>
    </cfRule>
  </conditionalFormatting>
  <conditionalFormatting sqref="L60">
    <cfRule type="expression" dxfId="1093" priority="1106" stopIfTrue="1">
      <formula>$F$22&lt;$D$20</formula>
    </cfRule>
  </conditionalFormatting>
  <conditionalFormatting sqref="L60:L62">
    <cfRule type="expression" dxfId="1092" priority="1105" stopIfTrue="1">
      <formula>$F$35&lt;$D$33</formula>
    </cfRule>
  </conditionalFormatting>
  <conditionalFormatting sqref="L60:L62">
    <cfRule type="expression" dxfId="1091" priority="1104" stopIfTrue="1">
      <formula>$F$32&lt;$D$30</formula>
    </cfRule>
  </conditionalFormatting>
  <conditionalFormatting sqref="L60:L62">
    <cfRule type="expression" dxfId="1090" priority="1103" stopIfTrue="1">
      <formula>$F$29&lt;$D$27</formula>
    </cfRule>
  </conditionalFormatting>
  <conditionalFormatting sqref="L60">
    <cfRule type="expression" dxfId="1089" priority="1102" stopIfTrue="1">
      <formula>$F$26&lt;$D$24</formula>
    </cfRule>
  </conditionalFormatting>
  <conditionalFormatting sqref="L60">
    <cfRule type="expression" dxfId="1088" priority="1101" stopIfTrue="1">
      <formula>$F$22&lt;$D$20</formula>
    </cfRule>
  </conditionalFormatting>
  <conditionalFormatting sqref="L60">
    <cfRule type="expression" dxfId="1087" priority="1100" stopIfTrue="1">
      <formula>$F$22&lt;$D$20</formula>
    </cfRule>
  </conditionalFormatting>
  <conditionalFormatting sqref="L60:L62">
    <cfRule type="expression" dxfId="1086" priority="1099" stopIfTrue="1">
      <formula>$F$35&lt;$D$33</formula>
    </cfRule>
  </conditionalFormatting>
  <conditionalFormatting sqref="L60:L62">
    <cfRule type="expression" dxfId="1085" priority="1098" stopIfTrue="1">
      <formula>$F$32&lt;$D$30</formula>
    </cfRule>
  </conditionalFormatting>
  <conditionalFormatting sqref="L60:L62">
    <cfRule type="expression" dxfId="1084" priority="1097" stopIfTrue="1">
      <formula>$F$29&lt;$D$27</formula>
    </cfRule>
  </conditionalFormatting>
  <conditionalFormatting sqref="L60">
    <cfRule type="expression" dxfId="1083" priority="1096" stopIfTrue="1">
      <formula>$F$26&lt;$D$24</formula>
    </cfRule>
  </conditionalFormatting>
  <conditionalFormatting sqref="L60">
    <cfRule type="expression" dxfId="1082" priority="1095" stopIfTrue="1">
      <formula>$F$22&lt;$D$20</formula>
    </cfRule>
  </conditionalFormatting>
  <conditionalFormatting sqref="L60">
    <cfRule type="expression" dxfId="1081" priority="1094" stopIfTrue="1">
      <formula>$F$22&lt;$D$20</formula>
    </cfRule>
  </conditionalFormatting>
  <conditionalFormatting sqref="L60:L62">
    <cfRule type="expression" dxfId="1080" priority="1093" stopIfTrue="1">
      <formula>$F$35&lt;$D$33</formula>
    </cfRule>
  </conditionalFormatting>
  <conditionalFormatting sqref="L60:L62">
    <cfRule type="expression" dxfId="1079" priority="1092" stopIfTrue="1">
      <formula>$F$32&lt;$D$30</formula>
    </cfRule>
  </conditionalFormatting>
  <conditionalFormatting sqref="L60:L62">
    <cfRule type="expression" dxfId="1078" priority="1091" stopIfTrue="1">
      <formula>$F$29&lt;$D$27</formula>
    </cfRule>
  </conditionalFormatting>
  <conditionalFormatting sqref="L60">
    <cfRule type="expression" dxfId="1077" priority="1090" stopIfTrue="1">
      <formula>$F$26&lt;$D$24</formula>
    </cfRule>
  </conditionalFormatting>
  <conditionalFormatting sqref="L60">
    <cfRule type="expression" dxfId="1076" priority="1089" stopIfTrue="1">
      <formula>$F$22&lt;$D$20</formula>
    </cfRule>
  </conditionalFormatting>
  <conditionalFormatting sqref="L60">
    <cfRule type="expression" dxfId="1075" priority="1088" stopIfTrue="1">
      <formula>$F$22&lt;$D$20</formula>
    </cfRule>
  </conditionalFormatting>
  <conditionalFormatting sqref="L63:L65">
    <cfRule type="expression" dxfId="1074" priority="1087" stopIfTrue="1">
      <formula>$F$62&lt;$D$60</formula>
    </cfRule>
  </conditionalFormatting>
  <conditionalFormatting sqref="L63:L65">
    <cfRule type="expression" dxfId="1073" priority="1086" stopIfTrue="1">
      <formula>$F$58&lt;$D$56</formula>
    </cfRule>
  </conditionalFormatting>
  <conditionalFormatting sqref="L63:L65">
    <cfRule type="expression" dxfId="1072" priority="1085" stopIfTrue="1">
      <formula>$F$55&lt;$D$53</formula>
    </cfRule>
  </conditionalFormatting>
  <conditionalFormatting sqref="L63:L65">
    <cfRule type="expression" dxfId="1071" priority="1084" stopIfTrue="1">
      <formula>$F$52&lt;$D$50</formula>
    </cfRule>
  </conditionalFormatting>
  <conditionalFormatting sqref="L63:L65">
    <cfRule type="expression" dxfId="1070" priority="1083" stopIfTrue="1">
      <formula>$F$49&lt;$D$47</formula>
    </cfRule>
  </conditionalFormatting>
  <conditionalFormatting sqref="L63:L65">
    <cfRule type="expression" dxfId="1069" priority="1082" stopIfTrue="1">
      <formula>$F$41&lt;$D$39</formula>
    </cfRule>
  </conditionalFormatting>
  <conditionalFormatting sqref="L63:L65">
    <cfRule type="expression" dxfId="1068" priority="1081" stopIfTrue="1">
      <formula>$F$38&lt;$D$36</formula>
    </cfRule>
  </conditionalFormatting>
  <conditionalFormatting sqref="L63:L65">
    <cfRule type="expression" dxfId="1067" priority="1080" stopIfTrue="1">
      <formula>$F$35&lt;$D$33</formula>
    </cfRule>
  </conditionalFormatting>
  <conditionalFormatting sqref="L63:L65">
    <cfRule type="expression" dxfId="1066" priority="1079" stopIfTrue="1">
      <formula>$F$32&lt;$D$30</formula>
    </cfRule>
  </conditionalFormatting>
  <conditionalFormatting sqref="L63:L65">
    <cfRule type="expression" dxfId="1065" priority="1078" stopIfTrue="1">
      <formula>$F$29&lt;$D$27</formula>
    </cfRule>
  </conditionalFormatting>
  <conditionalFormatting sqref="L63">
    <cfRule type="expression" dxfId="1064" priority="1077" stopIfTrue="1">
      <formula>$F$26&lt;$D$24</formula>
    </cfRule>
  </conditionalFormatting>
  <conditionalFormatting sqref="L63">
    <cfRule type="expression" dxfId="1063" priority="1076" stopIfTrue="1">
      <formula>$F$22&lt;$D$20</formula>
    </cfRule>
  </conditionalFormatting>
  <conditionalFormatting sqref="L63">
    <cfRule type="expression" dxfId="1062" priority="1075" stopIfTrue="1">
      <formula>$F$22&lt;$D$20</formula>
    </cfRule>
  </conditionalFormatting>
  <conditionalFormatting sqref="L63:L65">
    <cfRule type="expression" dxfId="1061" priority="1074" stopIfTrue="1">
      <formula>$F$35&lt;$D$33</formula>
    </cfRule>
  </conditionalFormatting>
  <conditionalFormatting sqref="L63:L65">
    <cfRule type="expression" dxfId="1060" priority="1073" stopIfTrue="1">
      <formula>$F$32&lt;$D$30</formula>
    </cfRule>
  </conditionalFormatting>
  <conditionalFormatting sqref="L63:L65">
    <cfRule type="expression" dxfId="1059" priority="1072" stopIfTrue="1">
      <formula>$F$29&lt;$D$27</formula>
    </cfRule>
  </conditionalFormatting>
  <conditionalFormatting sqref="L63">
    <cfRule type="expression" dxfId="1058" priority="1071" stopIfTrue="1">
      <formula>$F$26&lt;$D$24</formula>
    </cfRule>
  </conditionalFormatting>
  <conditionalFormatting sqref="L63">
    <cfRule type="expression" dxfId="1057" priority="1070" stopIfTrue="1">
      <formula>$F$22&lt;$D$20</formula>
    </cfRule>
  </conditionalFormatting>
  <conditionalFormatting sqref="L63">
    <cfRule type="expression" dxfId="1056" priority="1069" stopIfTrue="1">
      <formula>$F$22&lt;$D$20</formula>
    </cfRule>
  </conditionalFormatting>
  <conditionalFormatting sqref="L63:L65">
    <cfRule type="expression" dxfId="1055" priority="1068" stopIfTrue="1">
      <formula>$F$35&lt;$D$33</formula>
    </cfRule>
  </conditionalFormatting>
  <conditionalFormatting sqref="L63:L65">
    <cfRule type="expression" dxfId="1054" priority="1067" stopIfTrue="1">
      <formula>$F$32&lt;$D$30</formula>
    </cfRule>
  </conditionalFormatting>
  <conditionalFormatting sqref="L63:L65">
    <cfRule type="expression" dxfId="1053" priority="1066" stopIfTrue="1">
      <formula>$F$29&lt;$D$27</formula>
    </cfRule>
  </conditionalFormatting>
  <conditionalFormatting sqref="L63">
    <cfRule type="expression" dxfId="1052" priority="1065" stopIfTrue="1">
      <formula>$F$26&lt;$D$24</formula>
    </cfRule>
  </conditionalFormatting>
  <conditionalFormatting sqref="L63">
    <cfRule type="expression" dxfId="1051" priority="1064" stopIfTrue="1">
      <formula>$F$22&lt;$D$20</formula>
    </cfRule>
  </conditionalFormatting>
  <conditionalFormatting sqref="L63">
    <cfRule type="expression" dxfId="1050" priority="1063" stopIfTrue="1">
      <formula>$F$22&lt;$D$20</formula>
    </cfRule>
  </conditionalFormatting>
  <conditionalFormatting sqref="L63:L65">
    <cfRule type="expression" dxfId="1049" priority="1062" stopIfTrue="1">
      <formula>$F$35&lt;$D$33</formula>
    </cfRule>
  </conditionalFormatting>
  <conditionalFormatting sqref="L63:L65">
    <cfRule type="expression" dxfId="1048" priority="1061" stopIfTrue="1">
      <formula>$F$32&lt;$D$30</formula>
    </cfRule>
  </conditionalFormatting>
  <conditionalFormatting sqref="L63:L65">
    <cfRule type="expression" dxfId="1047" priority="1060" stopIfTrue="1">
      <formula>$F$29&lt;$D$27</formula>
    </cfRule>
  </conditionalFormatting>
  <conditionalFormatting sqref="L63">
    <cfRule type="expression" dxfId="1046" priority="1059" stopIfTrue="1">
      <formula>$F$26&lt;$D$24</formula>
    </cfRule>
  </conditionalFormatting>
  <conditionalFormatting sqref="L63">
    <cfRule type="expression" dxfId="1045" priority="1058" stopIfTrue="1">
      <formula>$F$22&lt;$D$20</formula>
    </cfRule>
  </conditionalFormatting>
  <conditionalFormatting sqref="L63">
    <cfRule type="expression" dxfId="1044" priority="1057" stopIfTrue="1">
      <formula>$F$22&lt;$D$20</formula>
    </cfRule>
  </conditionalFormatting>
  <conditionalFormatting sqref="L63:L65">
    <cfRule type="expression" dxfId="1043" priority="1056" stopIfTrue="1">
      <formula>$F$35&lt;$D$33</formula>
    </cfRule>
  </conditionalFormatting>
  <conditionalFormatting sqref="L63:L65">
    <cfRule type="expression" dxfId="1042" priority="1055" stopIfTrue="1">
      <formula>$F$32&lt;$D$30</formula>
    </cfRule>
  </conditionalFormatting>
  <conditionalFormatting sqref="L63:L65">
    <cfRule type="expression" dxfId="1041" priority="1054" stopIfTrue="1">
      <formula>$F$29&lt;$D$27</formula>
    </cfRule>
  </conditionalFormatting>
  <conditionalFormatting sqref="L63">
    <cfRule type="expression" dxfId="1040" priority="1053" stopIfTrue="1">
      <formula>$F$26&lt;$D$24</formula>
    </cfRule>
  </conditionalFormatting>
  <conditionalFormatting sqref="L63">
    <cfRule type="expression" dxfId="1039" priority="1052" stopIfTrue="1">
      <formula>$F$22&lt;$D$20</formula>
    </cfRule>
  </conditionalFormatting>
  <conditionalFormatting sqref="L63">
    <cfRule type="expression" dxfId="1038" priority="1051" stopIfTrue="1">
      <formula>$F$22&lt;$D$20</formula>
    </cfRule>
  </conditionalFormatting>
  <conditionalFormatting sqref="L63:L65">
    <cfRule type="expression" dxfId="1037" priority="1050" stopIfTrue="1">
      <formula>$F$52&lt;$D$50</formula>
    </cfRule>
  </conditionalFormatting>
  <conditionalFormatting sqref="L63:L65">
    <cfRule type="expression" dxfId="1036" priority="1049" stopIfTrue="1">
      <formula>$F$49&lt;$D$47</formula>
    </cfRule>
  </conditionalFormatting>
  <conditionalFormatting sqref="L63:L65">
    <cfRule type="expression" dxfId="1035" priority="1048" stopIfTrue="1">
      <formula>$F$41&lt;$D$39</formula>
    </cfRule>
  </conditionalFormatting>
  <conditionalFormatting sqref="L63:L65">
    <cfRule type="expression" dxfId="1034" priority="1047" stopIfTrue="1">
      <formula>$F$38&lt;$D$36</formula>
    </cfRule>
  </conditionalFormatting>
  <conditionalFormatting sqref="L63:L65">
    <cfRule type="expression" dxfId="1033" priority="1046" stopIfTrue="1">
      <formula>$F$35&lt;$D$33</formula>
    </cfRule>
  </conditionalFormatting>
  <conditionalFormatting sqref="L63:L65">
    <cfRule type="expression" dxfId="1032" priority="1045" stopIfTrue="1">
      <formula>$F$32&lt;$D$30</formula>
    </cfRule>
  </conditionalFormatting>
  <conditionalFormatting sqref="L63:L65">
    <cfRule type="expression" dxfId="1031" priority="1044" stopIfTrue="1">
      <formula>$F$29&lt;$D$27</formula>
    </cfRule>
  </conditionalFormatting>
  <conditionalFormatting sqref="L63">
    <cfRule type="expression" dxfId="1030" priority="1043" stopIfTrue="1">
      <formula>$F$26&lt;$D$24</formula>
    </cfRule>
  </conditionalFormatting>
  <conditionalFormatting sqref="L63">
    <cfRule type="expression" dxfId="1029" priority="1042" stopIfTrue="1">
      <formula>$F$22&lt;$D$20</formula>
    </cfRule>
  </conditionalFormatting>
  <conditionalFormatting sqref="L63">
    <cfRule type="expression" dxfId="1028" priority="1041" stopIfTrue="1">
      <formula>$F$22&lt;$D$20</formula>
    </cfRule>
  </conditionalFormatting>
  <conditionalFormatting sqref="L63:L65">
    <cfRule type="expression" dxfId="1027" priority="1040" stopIfTrue="1">
      <formula>$F$35&lt;$D$33</formula>
    </cfRule>
  </conditionalFormatting>
  <conditionalFormatting sqref="L63:L65">
    <cfRule type="expression" dxfId="1026" priority="1039" stopIfTrue="1">
      <formula>$F$32&lt;$D$30</formula>
    </cfRule>
  </conditionalFormatting>
  <conditionalFormatting sqref="L63:L65">
    <cfRule type="expression" dxfId="1025" priority="1038" stopIfTrue="1">
      <formula>$F$29&lt;$D$27</formula>
    </cfRule>
  </conditionalFormatting>
  <conditionalFormatting sqref="L63">
    <cfRule type="expression" dxfId="1024" priority="1037" stopIfTrue="1">
      <formula>$F$26&lt;$D$24</formula>
    </cfRule>
  </conditionalFormatting>
  <conditionalFormatting sqref="L63">
    <cfRule type="expression" dxfId="1023" priority="1036" stopIfTrue="1">
      <formula>$F$22&lt;$D$20</formula>
    </cfRule>
  </conditionalFormatting>
  <conditionalFormatting sqref="L63">
    <cfRule type="expression" dxfId="1022" priority="1035" stopIfTrue="1">
      <formula>$F$22&lt;$D$20</formula>
    </cfRule>
  </conditionalFormatting>
  <conditionalFormatting sqref="L63:L65">
    <cfRule type="expression" dxfId="1021" priority="1034" stopIfTrue="1">
      <formula>$F$35&lt;$D$33</formula>
    </cfRule>
  </conditionalFormatting>
  <conditionalFormatting sqref="L63:L65">
    <cfRule type="expression" dxfId="1020" priority="1033" stopIfTrue="1">
      <formula>$F$32&lt;$D$30</formula>
    </cfRule>
  </conditionalFormatting>
  <conditionalFormatting sqref="L63:L65">
    <cfRule type="expression" dxfId="1019" priority="1032" stopIfTrue="1">
      <formula>$F$29&lt;$D$27</formula>
    </cfRule>
  </conditionalFormatting>
  <conditionalFormatting sqref="L63">
    <cfRule type="expression" dxfId="1018" priority="1031" stopIfTrue="1">
      <formula>$F$26&lt;$D$24</formula>
    </cfRule>
  </conditionalFormatting>
  <conditionalFormatting sqref="L63">
    <cfRule type="expression" dxfId="1017" priority="1030" stopIfTrue="1">
      <formula>$F$22&lt;$D$20</formula>
    </cfRule>
  </conditionalFormatting>
  <conditionalFormatting sqref="L63">
    <cfRule type="expression" dxfId="1016" priority="1029" stopIfTrue="1">
      <formula>$F$22&lt;$D$20</formula>
    </cfRule>
  </conditionalFormatting>
  <conditionalFormatting sqref="L63:L65">
    <cfRule type="expression" dxfId="1015" priority="1028" stopIfTrue="1">
      <formula>$F$35&lt;$D$33</formula>
    </cfRule>
  </conditionalFormatting>
  <conditionalFormatting sqref="L63:L65">
    <cfRule type="expression" dxfId="1014" priority="1027" stopIfTrue="1">
      <formula>$F$32&lt;$D$30</formula>
    </cfRule>
  </conditionalFormatting>
  <conditionalFormatting sqref="L63:L65">
    <cfRule type="expression" dxfId="1013" priority="1026" stopIfTrue="1">
      <formula>$F$29&lt;$D$27</formula>
    </cfRule>
  </conditionalFormatting>
  <conditionalFormatting sqref="L63">
    <cfRule type="expression" dxfId="1012" priority="1025" stopIfTrue="1">
      <formula>$F$26&lt;$D$24</formula>
    </cfRule>
  </conditionalFormatting>
  <conditionalFormatting sqref="L63">
    <cfRule type="expression" dxfId="1011" priority="1024" stopIfTrue="1">
      <formula>$F$22&lt;$D$20</formula>
    </cfRule>
  </conditionalFormatting>
  <conditionalFormatting sqref="L63">
    <cfRule type="expression" dxfId="1010" priority="1023" stopIfTrue="1">
      <formula>$F$22&lt;$D$20</formula>
    </cfRule>
  </conditionalFormatting>
  <conditionalFormatting sqref="L63:L65">
    <cfRule type="expression" dxfId="1009" priority="1022" stopIfTrue="1">
      <formula>$F$35&lt;$D$33</formula>
    </cfRule>
  </conditionalFormatting>
  <conditionalFormatting sqref="L63:L65">
    <cfRule type="expression" dxfId="1008" priority="1021" stopIfTrue="1">
      <formula>$F$32&lt;$D$30</formula>
    </cfRule>
  </conditionalFormatting>
  <conditionalFormatting sqref="L63:L65">
    <cfRule type="expression" dxfId="1007" priority="1020" stopIfTrue="1">
      <formula>$F$29&lt;$D$27</formula>
    </cfRule>
  </conditionalFormatting>
  <conditionalFormatting sqref="L63">
    <cfRule type="expression" dxfId="1006" priority="1019" stopIfTrue="1">
      <formula>$F$26&lt;$D$24</formula>
    </cfRule>
  </conditionalFormatting>
  <conditionalFormatting sqref="L63">
    <cfRule type="expression" dxfId="1005" priority="1018" stopIfTrue="1">
      <formula>$F$22&lt;$D$20</formula>
    </cfRule>
  </conditionalFormatting>
  <conditionalFormatting sqref="L63">
    <cfRule type="expression" dxfId="1004" priority="1017" stopIfTrue="1">
      <formula>$F$22&lt;$D$20</formula>
    </cfRule>
  </conditionalFormatting>
  <conditionalFormatting sqref="L63:L65">
    <cfRule type="expression" dxfId="1003" priority="1016" stopIfTrue="1">
      <formula>$F$52&lt;$D$50</formula>
    </cfRule>
  </conditionalFormatting>
  <conditionalFormatting sqref="L63:L65">
    <cfRule type="expression" dxfId="1002" priority="1015" stopIfTrue="1">
      <formula>$F$49&lt;$D$47</formula>
    </cfRule>
  </conditionalFormatting>
  <conditionalFormatting sqref="L63:L65">
    <cfRule type="expression" dxfId="1001" priority="1014" stopIfTrue="1">
      <formula>$F$41&lt;$D$39</formula>
    </cfRule>
  </conditionalFormatting>
  <conditionalFormatting sqref="L63:L65">
    <cfRule type="expression" dxfId="1000" priority="1013" stopIfTrue="1">
      <formula>$F$38&lt;$D$36</formula>
    </cfRule>
  </conditionalFormatting>
  <conditionalFormatting sqref="L63:L65">
    <cfRule type="expression" dxfId="999" priority="1012" stopIfTrue="1">
      <formula>$F$35&lt;$D$33</formula>
    </cfRule>
  </conditionalFormatting>
  <conditionalFormatting sqref="L63:L65">
    <cfRule type="expression" dxfId="998" priority="1011" stopIfTrue="1">
      <formula>$F$32&lt;$D$30</formula>
    </cfRule>
  </conditionalFormatting>
  <conditionalFormatting sqref="L63:L65">
    <cfRule type="expression" dxfId="997" priority="1010" stopIfTrue="1">
      <formula>$F$29&lt;$D$27</formula>
    </cfRule>
  </conditionalFormatting>
  <conditionalFormatting sqref="L63">
    <cfRule type="expression" dxfId="996" priority="1009" stopIfTrue="1">
      <formula>$F$26&lt;$D$24</formula>
    </cfRule>
  </conditionalFormatting>
  <conditionalFormatting sqref="L63">
    <cfRule type="expression" dxfId="995" priority="1008" stopIfTrue="1">
      <formula>$F$22&lt;$D$20</formula>
    </cfRule>
  </conditionalFormatting>
  <conditionalFormatting sqref="L63">
    <cfRule type="expression" dxfId="994" priority="1007" stopIfTrue="1">
      <formula>$F$22&lt;$D$20</formula>
    </cfRule>
  </conditionalFormatting>
  <conditionalFormatting sqref="L63:L65">
    <cfRule type="expression" dxfId="993" priority="1006" stopIfTrue="1">
      <formula>$F$35&lt;$D$33</formula>
    </cfRule>
  </conditionalFormatting>
  <conditionalFormatting sqref="L63:L65">
    <cfRule type="expression" dxfId="992" priority="1005" stopIfTrue="1">
      <formula>$F$32&lt;$D$30</formula>
    </cfRule>
  </conditionalFormatting>
  <conditionalFormatting sqref="L63:L65">
    <cfRule type="expression" dxfId="991" priority="1004" stopIfTrue="1">
      <formula>$F$29&lt;$D$27</formula>
    </cfRule>
  </conditionalFormatting>
  <conditionalFormatting sqref="L63">
    <cfRule type="expression" dxfId="990" priority="1003" stopIfTrue="1">
      <formula>$F$26&lt;$D$24</formula>
    </cfRule>
  </conditionalFormatting>
  <conditionalFormatting sqref="L63">
    <cfRule type="expression" dxfId="989" priority="1002" stopIfTrue="1">
      <formula>$F$22&lt;$D$20</formula>
    </cfRule>
  </conditionalFormatting>
  <conditionalFormatting sqref="L63">
    <cfRule type="expression" dxfId="988" priority="1001" stopIfTrue="1">
      <formula>$F$22&lt;$D$20</formula>
    </cfRule>
  </conditionalFormatting>
  <conditionalFormatting sqref="L63:L65">
    <cfRule type="expression" dxfId="987" priority="1000" stopIfTrue="1">
      <formula>$F$35&lt;$D$33</formula>
    </cfRule>
  </conditionalFormatting>
  <conditionalFormatting sqref="L63:L65">
    <cfRule type="expression" dxfId="986" priority="999" stopIfTrue="1">
      <formula>$F$32&lt;$D$30</formula>
    </cfRule>
  </conditionalFormatting>
  <conditionalFormatting sqref="L63:L65">
    <cfRule type="expression" dxfId="985" priority="998" stopIfTrue="1">
      <formula>$F$29&lt;$D$27</formula>
    </cfRule>
  </conditionalFormatting>
  <conditionalFormatting sqref="L63">
    <cfRule type="expression" dxfId="984" priority="997" stopIfTrue="1">
      <formula>$F$26&lt;$D$24</formula>
    </cfRule>
  </conditionalFormatting>
  <conditionalFormatting sqref="L63">
    <cfRule type="expression" dxfId="983" priority="996" stopIfTrue="1">
      <formula>$F$22&lt;$D$20</formula>
    </cfRule>
  </conditionalFormatting>
  <conditionalFormatting sqref="L63">
    <cfRule type="expression" dxfId="982" priority="995" stopIfTrue="1">
      <formula>$F$22&lt;$D$20</formula>
    </cfRule>
  </conditionalFormatting>
  <conditionalFormatting sqref="L63:L65">
    <cfRule type="expression" dxfId="981" priority="994" stopIfTrue="1">
      <formula>$F$35&lt;$D$33</formula>
    </cfRule>
  </conditionalFormatting>
  <conditionalFormatting sqref="L63:L65">
    <cfRule type="expression" dxfId="980" priority="993" stopIfTrue="1">
      <formula>$F$32&lt;$D$30</formula>
    </cfRule>
  </conditionalFormatting>
  <conditionalFormatting sqref="L63:L65">
    <cfRule type="expression" dxfId="979" priority="992" stopIfTrue="1">
      <formula>$F$29&lt;$D$27</formula>
    </cfRule>
  </conditionalFormatting>
  <conditionalFormatting sqref="L63">
    <cfRule type="expression" dxfId="978" priority="991" stopIfTrue="1">
      <formula>$F$26&lt;$D$24</formula>
    </cfRule>
  </conditionalFormatting>
  <conditionalFormatting sqref="L63">
    <cfRule type="expression" dxfId="977" priority="990" stopIfTrue="1">
      <formula>$F$22&lt;$D$20</formula>
    </cfRule>
  </conditionalFormatting>
  <conditionalFormatting sqref="L63">
    <cfRule type="expression" dxfId="976" priority="989" stopIfTrue="1">
      <formula>$F$22&lt;$D$20</formula>
    </cfRule>
  </conditionalFormatting>
  <conditionalFormatting sqref="L63:L65">
    <cfRule type="expression" dxfId="975" priority="988" stopIfTrue="1">
      <formula>$F$35&lt;$D$33</formula>
    </cfRule>
  </conditionalFormatting>
  <conditionalFormatting sqref="L63:L65">
    <cfRule type="expression" dxfId="974" priority="987" stopIfTrue="1">
      <formula>$F$32&lt;$D$30</formula>
    </cfRule>
  </conditionalFormatting>
  <conditionalFormatting sqref="L63:L65">
    <cfRule type="expression" dxfId="973" priority="986" stopIfTrue="1">
      <formula>$F$29&lt;$D$27</formula>
    </cfRule>
  </conditionalFormatting>
  <conditionalFormatting sqref="L63">
    <cfRule type="expression" dxfId="972" priority="985" stopIfTrue="1">
      <formula>$F$26&lt;$D$24</formula>
    </cfRule>
  </conditionalFormatting>
  <conditionalFormatting sqref="L63">
    <cfRule type="expression" dxfId="971" priority="984" stopIfTrue="1">
      <formula>$F$22&lt;$D$20</formula>
    </cfRule>
  </conditionalFormatting>
  <conditionalFormatting sqref="L63">
    <cfRule type="expression" dxfId="970" priority="983" stopIfTrue="1">
      <formula>$F$22&lt;$D$20</formula>
    </cfRule>
  </conditionalFormatting>
  <conditionalFormatting sqref="L63:L65">
    <cfRule type="expression" dxfId="969" priority="982" stopIfTrue="1">
      <formula>$F$52&lt;$D$50</formula>
    </cfRule>
  </conditionalFormatting>
  <conditionalFormatting sqref="L63:L65">
    <cfRule type="expression" dxfId="968" priority="981" stopIfTrue="1">
      <formula>$F$49&lt;$D$47</formula>
    </cfRule>
  </conditionalFormatting>
  <conditionalFormatting sqref="L63:L65">
    <cfRule type="expression" dxfId="967" priority="980" stopIfTrue="1">
      <formula>$F$41&lt;$D$39</formula>
    </cfRule>
  </conditionalFormatting>
  <conditionalFormatting sqref="L63:L65">
    <cfRule type="expression" dxfId="966" priority="979" stopIfTrue="1">
      <formula>$F$38&lt;$D$36</formula>
    </cfRule>
  </conditionalFormatting>
  <conditionalFormatting sqref="L63:L65">
    <cfRule type="expression" dxfId="965" priority="978" stopIfTrue="1">
      <formula>$F$35&lt;$D$33</formula>
    </cfRule>
  </conditionalFormatting>
  <conditionalFormatting sqref="L63:L65">
    <cfRule type="expression" dxfId="964" priority="977" stopIfTrue="1">
      <formula>$F$32&lt;$D$30</formula>
    </cfRule>
  </conditionalFormatting>
  <conditionalFormatting sqref="L63:L65">
    <cfRule type="expression" dxfId="963" priority="976" stopIfTrue="1">
      <formula>$F$29&lt;$D$27</formula>
    </cfRule>
  </conditionalFormatting>
  <conditionalFormatting sqref="L63">
    <cfRule type="expression" dxfId="962" priority="975" stopIfTrue="1">
      <formula>$F$26&lt;$D$24</formula>
    </cfRule>
  </conditionalFormatting>
  <conditionalFormatting sqref="L63">
    <cfRule type="expression" dxfId="961" priority="974" stopIfTrue="1">
      <formula>$F$22&lt;$D$20</formula>
    </cfRule>
  </conditionalFormatting>
  <conditionalFormatting sqref="L63">
    <cfRule type="expression" dxfId="960" priority="973" stopIfTrue="1">
      <formula>$F$22&lt;$D$20</formula>
    </cfRule>
  </conditionalFormatting>
  <conditionalFormatting sqref="L63:L65">
    <cfRule type="expression" dxfId="959" priority="972" stopIfTrue="1">
      <formula>$F$35&lt;$D$33</formula>
    </cfRule>
  </conditionalFormatting>
  <conditionalFormatting sqref="L63:L65">
    <cfRule type="expression" dxfId="958" priority="971" stopIfTrue="1">
      <formula>$F$32&lt;$D$30</formula>
    </cfRule>
  </conditionalFormatting>
  <conditionalFormatting sqref="L63:L65">
    <cfRule type="expression" dxfId="957" priority="970" stopIfTrue="1">
      <formula>$F$29&lt;$D$27</formula>
    </cfRule>
  </conditionalFormatting>
  <conditionalFormatting sqref="L63">
    <cfRule type="expression" dxfId="956" priority="969" stopIfTrue="1">
      <formula>$F$26&lt;$D$24</formula>
    </cfRule>
  </conditionalFormatting>
  <conditionalFormatting sqref="L63">
    <cfRule type="expression" dxfId="955" priority="968" stopIfTrue="1">
      <formula>$F$22&lt;$D$20</formula>
    </cfRule>
  </conditionalFormatting>
  <conditionalFormatting sqref="L63">
    <cfRule type="expression" dxfId="954" priority="967" stopIfTrue="1">
      <formula>$F$22&lt;$D$20</formula>
    </cfRule>
  </conditionalFormatting>
  <conditionalFormatting sqref="L63:L65">
    <cfRule type="expression" dxfId="953" priority="966" stopIfTrue="1">
      <formula>$F$35&lt;$D$33</formula>
    </cfRule>
  </conditionalFormatting>
  <conditionalFormatting sqref="L63:L65">
    <cfRule type="expression" dxfId="952" priority="965" stopIfTrue="1">
      <formula>$F$32&lt;$D$30</formula>
    </cfRule>
  </conditionalFormatting>
  <conditionalFormatting sqref="L63:L65">
    <cfRule type="expression" dxfId="951" priority="964" stopIfTrue="1">
      <formula>$F$29&lt;$D$27</formula>
    </cfRule>
  </conditionalFormatting>
  <conditionalFormatting sqref="L63">
    <cfRule type="expression" dxfId="950" priority="963" stopIfTrue="1">
      <formula>$F$26&lt;$D$24</formula>
    </cfRule>
  </conditionalFormatting>
  <conditionalFormatting sqref="L63">
    <cfRule type="expression" dxfId="949" priority="962" stopIfTrue="1">
      <formula>$F$22&lt;$D$20</formula>
    </cfRule>
  </conditionalFormatting>
  <conditionalFormatting sqref="L63">
    <cfRule type="expression" dxfId="948" priority="961" stopIfTrue="1">
      <formula>$F$22&lt;$D$20</formula>
    </cfRule>
  </conditionalFormatting>
  <conditionalFormatting sqref="L63:L65">
    <cfRule type="expression" dxfId="947" priority="960" stopIfTrue="1">
      <formula>$F$35&lt;$D$33</formula>
    </cfRule>
  </conditionalFormatting>
  <conditionalFormatting sqref="L63:L65">
    <cfRule type="expression" dxfId="946" priority="959" stopIfTrue="1">
      <formula>$F$32&lt;$D$30</formula>
    </cfRule>
  </conditionalFormatting>
  <conditionalFormatting sqref="L63:L65">
    <cfRule type="expression" dxfId="945" priority="958" stopIfTrue="1">
      <formula>$F$29&lt;$D$27</formula>
    </cfRule>
  </conditionalFormatting>
  <conditionalFormatting sqref="L63">
    <cfRule type="expression" dxfId="944" priority="957" stopIfTrue="1">
      <formula>$F$26&lt;$D$24</formula>
    </cfRule>
  </conditionalFormatting>
  <conditionalFormatting sqref="L63">
    <cfRule type="expression" dxfId="943" priority="956" stopIfTrue="1">
      <formula>$F$22&lt;$D$20</formula>
    </cfRule>
  </conditionalFormatting>
  <conditionalFormatting sqref="L63">
    <cfRule type="expression" dxfId="942" priority="955" stopIfTrue="1">
      <formula>$F$22&lt;$D$20</formula>
    </cfRule>
  </conditionalFormatting>
  <conditionalFormatting sqref="L63:L65">
    <cfRule type="expression" dxfId="941" priority="954" stopIfTrue="1">
      <formula>$F$35&lt;$D$33</formula>
    </cfRule>
  </conditionalFormatting>
  <conditionalFormatting sqref="L63:L65">
    <cfRule type="expression" dxfId="940" priority="953" stopIfTrue="1">
      <formula>$F$32&lt;$D$30</formula>
    </cfRule>
  </conditionalFormatting>
  <conditionalFormatting sqref="L63:L65">
    <cfRule type="expression" dxfId="939" priority="952" stopIfTrue="1">
      <formula>$F$29&lt;$D$27</formula>
    </cfRule>
  </conditionalFormatting>
  <conditionalFormatting sqref="L63">
    <cfRule type="expression" dxfId="938" priority="951" stopIfTrue="1">
      <formula>$F$26&lt;$D$24</formula>
    </cfRule>
  </conditionalFormatting>
  <conditionalFormatting sqref="L63">
    <cfRule type="expression" dxfId="937" priority="950" stopIfTrue="1">
      <formula>$F$22&lt;$D$20</formula>
    </cfRule>
  </conditionalFormatting>
  <conditionalFormatting sqref="L63">
    <cfRule type="expression" dxfId="936" priority="949" stopIfTrue="1">
      <formula>$F$22&lt;$D$20</formula>
    </cfRule>
  </conditionalFormatting>
  <conditionalFormatting sqref="L63:L65">
    <cfRule type="expression" dxfId="935" priority="948" stopIfTrue="1">
      <formula>$F$49&lt;$D$47</formula>
    </cfRule>
  </conditionalFormatting>
  <conditionalFormatting sqref="L63:L65">
    <cfRule type="expression" dxfId="934" priority="947" stopIfTrue="1">
      <formula>$F$41&lt;$D$39</formula>
    </cfRule>
  </conditionalFormatting>
  <conditionalFormatting sqref="L63:L65">
    <cfRule type="expression" dxfId="933" priority="946" stopIfTrue="1">
      <formula>$F$38&lt;$D$36</formula>
    </cfRule>
  </conditionalFormatting>
  <conditionalFormatting sqref="L63:L65">
    <cfRule type="expression" dxfId="932" priority="945" stopIfTrue="1">
      <formula>$F$35&lt;$D$33</formula>
    </cfRule>
  </conditionalFormatting>
  <conditionalFormatting sqref="L63:L65">
    <cfRule type="expression" dxfId="931" priority="944" stopIfTrue="1">
      <formula>$F$32&lt;$D$30</formula>
    </cfRule>
  </conditionalFormatting>
  <conditionalFormatting sqref="L63:L65">
    <cfRule type="expression" dxfId="930" priority="943" stopIfTrue="1">
      <formula>$F$29&lt;$D$27</formula>
    </cfRule>
  </conditionalFormatting>
  <conditionalFormatting sqref="L63">
    <cfRule type="expression" dxfId="929" priority="942" stopIfTrue="1">
      <formula>$F$26&lt;$D$24</formula>
    </cfRule>
  </conditionalFormatting>
  <conditionalFormatting sqref="L63">
    <cfRule type="expression" dxfId="928" priority="941" stopIfTrue="1">
      <formula>$F$22&lt;$D$20</formula>
    </cfRule>
  </conditionalFormatting>
  <conditionalFormatting sqref="L63">
    <cfRule type="expression" dxfId="927" priority="940" stopIfTrue="1">
      <formula>$F$22&lt;$D$20</formula>
    </cfRule>
  </conditionalFormatting>
  <conditionalFormatting sqref="L63:L65">
    <cfRule type="expression" dxfId="926" priority="939" stopIfTrue="1">
      <formula>$F$35&lt;$D$33</formula>
    </cfRule>
  </conditionalFormatting>
  <conditionalFormatting sqref="L63:L65">
    <cfRule type="expression" dxfId="925" priority="938" stopIfTrue="1">
      <formula>$F$32&lt;$D$30</formula>
    </cfRule>
  </conditionalFormatting>
  <conditionalFormatting sqref="L63:L65">
    <cfRule type="expression" dxfId="924" priority="937" stopIfTrue="1">
      <formula>$F$29&lt;$D$27</formula>
    </cfRule>
  </conditionalFormatting>
  <conditionalFormatting sqref="L63">
    <cfRule type="expression" dxfId="923" priority="936" stopIfTrue="1">
      <formula>$F$26&lt;$D$24</formula>
    </cfRule>
  </conditionalFormatting>
  <conditionalFormatting sqref="L63">
    <cfRule type="expression" dxfId="922" priority="935" stopIfTrue="1">
      <formula>$F$22&lt;$D$20</formula>
    </cfRule>
  </conditionalFormatting>
  <conditionalFormatting sqref="L63">
    <cfRule type="expression" dxfId="921" priority="934" stopIfTrue="1">
      <formula>$F$22&lt;$D$20</formula>
    </cfRule>
  </conditionalFormatting>
  <conditionalFormatting sqref="L63:L65">
    <cfRule type="expression" dxfId="920" priority="933" stopIfTrue="1">
      <formula>$F$35&lt;$D$33</formula>
    </cfRule>
  </conditionalFormatting>
  <conditionalFormatting sqref="L63:L65">
    <cfRule type="expression" dxfId="919" priority="932" stopIfTrue="1">
      <formula>$F$32&lt;$D$30</formula>
    </cfRule>
  </conditionalFormatting>
  <conditionalFormatting sqref="L63:L65">
    <cfRule type="expression" dxfId="918" priority="931" stopIfTrue="1">
      <formula>$F$29&lt;$D$27</formula>
    </cfRule>
  </conditionalFormatting>
  <conditionalFormatting sqref="L63">
    <cfRule type="expression" dxfId="917" priority="930" stopIfTrue="1">
      <formula>$F$26&lt;$D$24</formula>
    </cfRule>
  </conditionalFormatting>
  <conditionalFormatting sqref="L63">
    <cfRule type="expression" dxfId="916" priority="929" stopIfTrue="1">
      <formula>$F$22&lt;$D$20</formula>
    </cfRule>
  </conditionalFormatting>
  <conditionalFormatting sqref="L63">
    <cfRule type="expression" dxfId="915" priority="928" stopIfTrue="1">
      <formula>$F$22&lt;$D$20</formula>
    </cfRule>
  </conditionalFormatting>
  <conditionalFormatting sqref="L63:L65">
    <cfRule type="expression" dxfId="914" priority="927" stopIfTrue="1">
      <formula>$F$35&lt;$D$33</formula>
    </cfRule>
  </conditionalFormatting>
  <conditionalFormatting sqref="L63:L65">
    <cfRule type="expression" dxfId="913" priority="926" stopIfTrue="1">
      <formula>$F$32&lt;$D$30</formula>
    </cfRule>
  </conditionalFormatting>
  <conditionalFormatting sqref="L63:L65">
    <cfRule type="expression" dxfId="912" priority="925" stopIfTrue="1">
      <formula>$F$29&lt;$D$27</formula>
    </cfRule>
  </conditionalFormatting>
  <conditionalFormatting sqref="L63">
    <cfRule type="expression" dxfId="911" priority="924" stopIfTrue="1">
      <formula>$F$26&lt;$D$24</formula>
    </cfRule>
  </conditionalFormatting>
  <conditionalFormatting sqref="L63">
    <cfRule type="expression" dxfId="910" priority="923" stopIfTrue="1">
      <formula>$F$22&lt;$D$20</formula>
    </cfRule>
  </conditionalFormatting>
  <conditionalFormatting sqref="L63">
    <cfRule type="expression" dxfId="909" priority="922" stopIfTrue="1">
      <formula>$F$22&lt;$D$20</formula>
    </cfRule>
  </conditionalFormatting>
  <conditionalFormatting sqref="L63:L65">
    <cfRule type="expression" dxfId="908" priority="921" stopIfTrue="1">
      <formula>$F$35&lt;$D$33</formula>
    </cfRule>
  </conditionalFormatting>
  <conditionalFormatting sqref="L63:L65">
    <cfRule type="expression" dxfId="907" priority="920" stopIfTrue="1">
      <formula>$F$32&lt;$D$30</formula>
    </cfRule>
  </conditionalFormatting>
  <conditionalFormatting sqref="L63:L65">
    <cfRule type="expression" dxfId="906" priority="919" stopIfTrue="1">
      <formula>$F$29&lt;$D$27</formula>
    </cfRule>
  </conditionalFormatting>
  <conditionalFormatting sqref="L63">
    <cfRule type="expression" dxfId="905" priority="918" stopIfTrue="1">
      <formula>$F$26&lt;$D$24</formula>
    </cfRule>
  </conditionalFormatting>
  <conditionalFormatting sqref="L63">
    <cfRule type="expression" dxfId="904" priority="917" stopIfTrue="1">
      <formula>$F$22&lt;$D$20</formula>
    </cfRule>
  </conditionalFormatting>
  <conditionalFormatting sqref="L63">
    <cfRule type="expression" dxfId="903" priority="916" stopIfTrue="1">
      <formula>$F$22&lt;$D$20</formula>
    </cfRule>
  </conditionalFormatting>
  <conditionalFormatting sqref="L63:L65">
    <cfRule type="expression" dxfId="902" priority="915" stopIfTrue="1">
      <formula>$F$52&lt;$D$50</formula>
    </cfRule>
  </conditionalFormatting>
  <conditionalFormatting sqref="L63:L65">
    <cfRule type="expression" dxfId="901" priority="914" stopIfTrue="1">
      <formula>$F$49&lt;$D$47</formula>
    </cfRule>
  </conditionalFormatting>
  <conditionalFormatting sqref="L63:L65">
    <cfRule type="expression" dxfId="900" priority="913" stopIfTrue="1">
      <formula>$F$41&lt;$D$39</formula>
    </cfRule>
  </conditionalFormatting>
  <conditionalFormatting sqref="L63:L65">
    <cfRule type="expression" dxfId="899" priority="912" stopIfTrue="1">
      <formula>$F$38&lt;$D$36</formula>
    </cfRule>
  </conditionalFormatting>
  <conditionalFormatting sqref="L63:L65">
    <cfRule type="expression" dxfId="898" priority="911" stopIfTrue="1">
      <formula>$F$35&lt;$D$33</formula>
    </cfRule>
  </conditionalFormatting>
  <conditionalFormatting sqref="L63:L65">
    <cfRule type="expression" dxfId="897" priority="910" stopIfTrue="1">
      <formula>$F$32&lt;$D$30</formula>
    </cfRule>
  </conditionalFormatting>
  <conditionalFormatting sqref="L63:L65">
    <cfRule type="expression" dxfId="896" priority="909" stopIfTrue="1">
      <formula>$F$29&lt;$D$27</formula>
    </cfRule>
  </conditionalFormatting>
  <conditionalFormatting sqref="L63">
    <cfRule type="expression" dxfId="895" priority="908" stopIfTrue="1">
      <formula>$F$26&lt;$D$24</formula>
    </cfRule>
  </conditionalFormatting>
  <conditionalFormatting sqref="L63">
    <cfRule type="expression" dxfId="894" priority="907" stopIfTrue="1">
      <formula>$F$22&lt;$D$20</formula>
    </cfRule>
  </conditionalFormatting>
  <conditionalFormatting sqref="L63">
    <cfRule type="expression" dxfId="893" priority="906" stopIfTrue="1">
      <formula>$F$22&lt;$D$20</formula>
    </cfRule>
  </conditionalFormatting>
  <conditionalFormatting sqref="L63:L65">
    <cfRule type="expression" dxfId="892" priority="905" stopIfTrue="1">
      <formula>$F$35&lt;$D$33</formula>
    </cfRule>
  </conditionalFormatting>
  <conditionalFormatting sqref="L63:L65">
    <cfRule type="expression" dxfId="891" priority="904" stopIfTrue="1">
      <formula>$F$32&lt;$D$30</formula>
    </cfRule>
  </conditionalFormatting>
  <conditionalFormatting sqref="L63:L65">
    <cfRule type="expression" dxfId="890" priority="903" stopIfTrue="1">
      <formula>$F$29&lt;$D$27</formula>
    </cfRule>
  </conditionalFormatting>
  <conditionalFormatting sqref="L63">
    <cfRule type="expression" dxfId="889" priority="902" stopIfTrue="1">
      <formula>$F$26&lt;$D$24</formula>
    </cfRule>
  </conditionalFormatting>
  <conditionalFormatting sqref="L63">
    <cfRule type="expression" dxfId="888" priority="901" stopIfTrue="1">
      <formula>$F$22&lt;$D$20</formula>
    </cfRule>
  </conditionalFormatting>
  <conditionalFormatting sqref="L63">
    <cfRule type="expression" dxfId="887" priority="900" stopIfTrue="1">
      <formula>$F$22&lt;$D$20</formula>
    </cfRule>
  </conditionalFormatting>
  <conditionalFormatting sqref="L63:L65">
    <cfRule type="expression" dxfId="886" priority="899" stopIfTrue="1">
      <formula>$F$35&lt;$D$33</formula>
    </cfRule>
  </conditionalFormatting>
  <conditionalFormatting sqref="L63:L65">
    <cfRule type="expression" dxfId="885" priority="898" stopIfTrue="1">
      <formula>$F$32&lt;$D$30</formula>
    </cfRule>
  </conditionalFormatting>
  <conditionalFormatting sqref="L63:L65">
    <cfRule type="expression" dxfId="884" priority="897" stopIfTrue="1">
      <formula>$F$29&lt;$D$27</formula>
    </cfRule>
  </conditionalFormatting>
  <conditionalFormatting sqref="L63">
    <cfRule type="expression" dxfId="883" priority="896" stopIfTrue="1">
      <formula>$F$26&lt;$D$24</formula>
    </cfRule>
  </conditionalFormatting>
  <conditionalFormatting sqref="L63">
    <cfRule type="expression" dxfId="882" priority="895" stopIfTrue="1">
      <formula>$F$22&lt;$D$20</formula>
    </cfRule>
  </conditionalFormatting>
  <conditionalFormatting sqref="L63">
    <cfRule type="expression" dxfId="881" priority="894" stopIfTrue="1">
      <formula>$F$22&lt;$D$20</formula>
    </cfRule>
  </conditionalFormatting>
  <conditionalFormatting sqref="L63:L65">
    <cfRule type="expression" dxfId="880" priority="893" stopIfTrue="1">
      <formula>$F$35&lt;$D$33</formula>
    </cfRule>
  </conditionalFormatting>
  <conditionalFormatting sqref="L63:L65">
    <cfRule type="expression" dxfId="879" priority="892" stopIfTrue="1">
      <formula>$F$32&lt;$D$30</formula>
    </cfRule>
  </conditionalFormatting>
  <conditionalFormatting sqref="L63:L65">
    <cfRule type="expression" dxfId="878" priority="891" stopIfTrue="1">
      <formula>$F$29&lt;$D$27</formula>
    </cfRule>
  </conditionalFormatting>
  <conditionalFormatting sqref="L63">
    <cfRule type="expression" dxfId="877" priority="890" stopIfTrue="1">
      <formula>$F$26&lt;$D$24</formula>
    </cfRule>
  </conditionalFormatting>
  <conditionalFormatting sqref="L63">
    <cfRule type="expression" dxfId="876" priority="889" stopIfTrue="1">
      <formula>$F$22&lt;$D$20</formula>
    </cfRule>
  </conditionalFormatting>
  <conditionalFormatting sqref="L63">
    <cfRule type="expression" dxfId="875" priority="888" stopIfTrue="1">
      <formula>$F$22&lt;$D$20</formula>
    </cfRule>
  </conditionalFormatting>
  <conditionalFormatting sqref="L63:L65">
    <cfRule type="expression" dxfId="874" priority="887" stopIfTrue="1">
      <formula>$F$35&lt;$D$33</formula>
    </cfRule>
  </conditionalFormatting>
  <conditionalFormatting sqref="L63:L65">
    <cfRule type="expression" dxfId="873" priority="886" stopIfTrue="1">
      <formula>$F$32&lt;$D$30</formula>
    </cfRule>
  </conditionalFormatting>
  <conditionalFormatting sqref="L63:L65">
    <cfRule type="expression" dxfId="872" priority="885" stopIfTrue="1">
      <formula>$F$29&lt;$D$27</formula>
    </cfRule>
  </conditionalFormatting>
  <conditionalFormatting sqref="L63">
    <cfRule type="expression" dxfId="871" priority="884" stopIfTrue="1">
      <formula>$F$26&lt;$D$24</formula>
    </cfRule>
  </conditionalFormatting>
  <conditionalFormatting sqref="L63">
    <cfRule type="expression" dxfId="870" priority="883" stopIfTrue="1">
      <formula>$F$22&lt;$D$20</formula>
    </cfRule>
  </conditionalFormatting>
  <conditionalFormatting sqref="L63">
    <cfRule type="expression" dxfId="869" priority="882" stopIfTrue="1">
      <formula>$F$22&lt;$D$20</formula>
    </cfRule>
  </conditionalFormatting>
  <conditionalFormatting sqref="L66:L68">
    <cfRule type="expression" dxfId="868" priority="881" stopIfTrue="1">
      <formula>$F$65&lt;$D$63</formula>
    </cfRule>
  </conditionalFormatting>
  <conditionalFormatting sqref="L66:L68">
    <cfRule type="expression" dxfId="867" priority="880" stopIfTrue="1">
      <formula>$F$62&lt;$D$60</formula>
    </cfRule>
  </conditionalFormatting>
  <conditionalFormatting sqref="L66:L68">
    <cfRule type="expression" dxfId="866" priority="879" stopIfTrue="1">
      <formula>$F$58&lt;$D$56</formula>
    </cfRule>
  </conditionalFormatting>
  <conditionalFormatting sqref="L66:L68">
    <cfRule type="expression" dxfId="865" priority="878" stopIfTrue="1">
      <formula>$F$55&lt;$D$53</formula>
    </cfRule>
  </conditionalFormatting>
  <conditionalFormatting sqref="L66:L68">
    <cfRule type="expression" dxfId="864" priority="877" stopIfTrue="1">
      <formula>$F$52&lt;$D$50</formula>
    </cfRule>
  </conditionalFormatting>
  <conditionalFormatting sqref="L66:L68">
    <cfRule type="expression" dxfId="863" priority="876" stopIfTrue="1">
      <formula>$F$49&lt;$D$47</formula>
    </cfRule>
  </conditionalFormatting>
  <conditionalFormatting sqref="L66:L68">
    <cfRule type="expression" dxfId="862" priority="875" stopIfTrue="1">
      <formula>$F$41&lt;$D$39</formula>
    </cfRule>
  </conditionalFormatting>
  <conditionalFormatting sqref="L66:L68">
    <cfRule type="expression" dxfId="861" priority="874" stopIfTrue="1">
      <formula>$F$38&lt;$D$36</formula>
    </cfRule>
  </conditionalFormatting>
  <conditionalFormatting sqref="L66:L68">
    <cfRule type="expression" dxfId="860" priority="873" stopIfTrue="1">
      <formula>$F$35&lt;$D$33</formula>
    </cfRule>
  </conditionalFormatting>
  <conditionalFormatting sqref="L66:L68">
    <cfRule type="expression" dxfId="859" priority="872" stopIfTrue="1">
      <formula>$F$32&lt;$D$30</formula>
    </cfRule>
  </conditionalFormatting>
  <conditionalFormatting sqref="L66:L68">
    <cfRule type="expression" dxfId="858" priority="871" stopIfTrue="1">
      <formula>$F$29&lt;$D$27</formula>
    </cfRule>
  </conditionalFormatting>
  <conditionalFormatting sqref="L66">
    <cfRule type="expression" dxfId="857" priority="870" stopIfTrue="1">
      <formula>$F$26&lt;$D$24</formula>
    </cfRule>
  </conditionalFormatting>
  <conditionalFormatting sqref="L66">
    <cfRule type="expression" dxfId="856" priority="869" stopIfTrue="1">
      <formula>$F$22&lt;$D$20</formula>
    </cfRule>
  </conditionalFormatting>
  <conditionalFormatting sqref="L66">
    <cfRule type="expression" dxfId="855" priority="868" stopIfTrue="1">
      <formula>$F$22&lt;$D$20</formula>
    </cfRule>
  </conditionalFormatting>
  <conditionalFormatting sqref="L66:L68">
    <cfRule type="expression" dxfId="854" priority="867" stopIfTrue="1">
      <formula>$F$35&lt;$D$33</formula>
    </cfRule>
  </conditionalFormatting>
  <conditionalFormatting sqref="L66:L68">
    <cfRule type="expression" dxfId="853" priority="866" stopIfTrue="1">
      <formula>$F$32&lt;$D$30</formula>
    </cfRule>
  </conditionalFormatting>
  <conditionalFormatting sqref="L66:L68">
    <cfRule type="expression" dxfId="852" priority="865" stopIfTrue="1">
      <formula>$F$29&lt;$D$27</formula>
    </cfRule>
  </conditionalFormatting>
  <conditionalFormatting sqref="L66">
    <cfRule type="expression" dxfId="851" priority="864" stopIfTrue="1">
      <formula>$F$26&lt;$D$24</formula>
    </cfRule>
  </conditionalFormatting>
  <conditionalFormatting sqref="L66">
    <cfRule type="expression" dxfId="850" priority="863" stopIfTrue="1">
      <formula>$F$22&lt;$D$20</formula>
    </cfRule>
  </conditionalFormatting>
  <conditionalFormatting sqref="L66">
    <cfRule type="expression" dxfId="849" priority="862" stopIfTrue="1">
      <formula>$F$22&lt;$D$20</formula>
    </cfRule>
  </conditionalFormatting>
  <conditionalFormatting sqref="L66:L68">
    <cfRule type="expression" dxfId="848" priority="861" stopIfTrue="1">
      <formula>$F$35&lt;$D$33</formula>
    </cfRule>
  </conditionalFormatting>
  <conditionalFormatting sqref="L66:L68">
    <cfRule type="expression" dxfId="847" priority="860" stopIfTrue="1">
      <formula>$F$32&lt;$D$30</formula>
    </cfRule>
  </conditionalFormatting>
  <conditionalFormatting sqref="L66:L68">
    <cfRule type="expression" dxfId="846" priority="859" stopIfTrue="1">
      <formula>$F$29&lt;$D$27</formula>
    </cfRule>
  </conditionalFormatting>
  <conditionalFormatting sqref="L66">
    <cfRule type="expression" dxfId="845" priority="858" stopIfTrue="1">
      <formula>$F$26&lt;$D$24</formula>
    </cfRule>
  </conditionalFormatting>
  <conditionalFormatting sqref="L66">
    <cfRule type="expression" dxfId="844" priority="857" stopIfTrue="1">
      <formula>$F$22&lt;$D$20</formula>
    </cfRule>
  </conditionalFormatting>
  <conditionalFormatting sqref="L66">
    <cfRule type="expression" dxfId="843" priority="856" stopIfTrue="1">
      <formula>$F$22&lt;$D$20</formula>
    </cfRule>
  </conditionalFormatting>
  <conditionalFormatting sqref="L66:L68">
    <cfRule type="expression" dxfId="842" priority="855" stopIfTrue="1">
      <formula>$F$35&lt;$D$33</formula>
    </cfRule>
  </conditionalFormatting>
  <conditionalFormatting sqref="L66:L68">
    <cfRule type="expression" dxfId="841" priority="854" stopIfTrue="1">
      <formula>$F$32&lt;$D$30</formula>
    </cfRule>
  </conditionalFormatting>
  <conditionalFormatting sqref="L66:L68">
    <cfRule type="expression" dxfId="840" priority="853" stopIfTrue="1">
      <formula>$F$29&lt;$D$27</formula>
    </cfRule>
  </conditionalFormatting>
  <conditionalFormatting sqref="L66">
    <cfRule type="expression" dxfId="839" priority="852" stopIfTrue="1">
      <formula>$F$26&lt;$D$24</formula>
    </cfRule>
  </conditionalFormatting>
  <conditionalFormatting sqref="L66">
    <cfRule type="expression" dxfId="838" priority="851" stopIfTrue="1">
      <formula>$F$22&lt;$D$20</formula>
    </cfRule>
  </conditionalFormatting>
  <conditionalFormatting sqref="L66">
    <cfRule type="expression" dxfId="837" priority="850" stopIfTrue="1">
      <formula>$F$22&lt;$D$20</formula>
    </cfRule>
  </conditionalFormatting>
  <conditionalFormatting sqref="L66:L68">
    <cfRule type="expression" dxfId="836" priority="849" stopIfTrue="1">
      <formula>$F$35&lt;$D$33</formula>
    </cfRule>
  </conditionalFormatting>
  <conditionalFormatting sqref="L66:L68">
    <cfRule type="expression" dxfId="835" priority="848" stopIfTrue="1">
      <formula>$F$32&lt;$D$30</formula>
    </cfRule>
  </conditionalFormatting>
  <conditionalFormatting sqref="L66:L68">
    <cfRule type="expression" dxfId="834" priority="847" stopIfTrue="1">
      <formula>$F$29&lt;$D$27</formula>
    </cfRule>
  </conditionalFormatting>
  <conditionalFormatting sqref="L66">
    <cfRule type="expression" dxfId="833" priority="846" stopIfTrue="1">
      <formula>$F$26&lt;$D$24</formula>
    </cfRule>
  </conditionalFormatting>
  <conditionalFormatting sqref="L66">
    <cfRule type="expression" dxfId="832" priority="845" stopIfTrue="1">
      <formula>$F$22&lt;$D$20</formula>
    </cfRule>
  </conditionalFormatting>
  <conditionalFormatting sqref="L66">
    <cfRule type="expression" dxfId="831" priority="844" stopIfTrue="1">
      <formula>$F$22&lt;$D$20</formula>
    </cfRule>
  </conditionalFormatting>
  <conditionalFormatting sqref="L66:L68">
    <cfRule type="expression" dxfId="830" priority="843" stopIfTrue="1">
      <formula>$F$52&lt;$D$50</formula>
    </cfRule>
  </conditionalFormatting>
  <conditionalFormatting sqref="L66:L68">
    <cfRule type="expression" dxfId="829" priority="842" stopIfTrue="1">
      <formula>$F$49&lt;$D$47</formula>
    </cfRule>
  </conditionalFormatting>
  <conditionalFormatting sqref="L66:L68">
    <cfRule type="expression" dxfId="828" priority="841" stopIfTrue="1">
      <formula>$F$41&lt;$D$39</formula>
    </cfRule>
  </conditionalFormatting>
  <conditionalFormatting sqref="L66:L68">
    <cfRule type="expression" dxfId="827" priority="840" stopIfTrue="1">
      <formula>$F$38&lt;$D$36</formula>
    </cfRule>
  </conditionalFormatting>
  <conditionalFormatting sqref="L66:L68">
    <cfRule type="expression" dxfId="826" priority="839" stopIfTrue="1">
      <formula>$F$35&lt;$D$33</formula>
    </cfRule>
  </conditionalFormatting>
  <conditionalFormatting sqref="L66:L68">
    <cfRule type="expression" dxfId="825" priority="838" stopIfTrue="1">
      <formula>$F$32&lt;$D$30</formula>
    </cfRule>
  </conditionalFormatting>
  <conditionalFormatting sqref="L66:L68">
    <cfRule type="expression" dxfId="824" priority="837" stopIfTrue="1">
      <formula>$F$29&lt;$D$27</formula>
    </cfRule>
  </conditionalFormatting>
  <conditionalFormatting sqref="L66">
    <cfRule type="expression" dxfId="823" priority="836" stopIfTrue="1">
      <formula>$F$26&lt;$D$24</formula>
    </cfRule>
  </conditionalFormatting>
  <conditionalFormatting sqref="L66">
    <cfRule type="expression" dxfId="822" priority="835" stopIfTrue="1">
      <formula>$F$22&lt;$D$20</formula>
    </cfRule>
  </conditionalFormatting>
  <conditionalFormatting sqref="L66">
    <cfRule type="expression" dxfId="821" priority="834" stopIfTrue="1">
      <formula>$F$22&lt;$D$20</formula>
    </cfRule>
  </conditionalFormatting>
  <conditionalFormatting sqref="L66:L68">
    <cfRule type="expression" dxfId="820" priority="833" stopIfTrue="1">
      <formula>$F$35&lt;$D$33</formula>
    </cfRule>
  </conditionalFormatting>
  <conditionalFormatting sqref="L66:L68">
    <cfRule type="expression" dxfId="819" priority="832" stopIfTrue="1">
      <formula>$F$32&lt;$D$30</formula>
    </cfRule>
  </conditionalFormatting>
  <conditionalFormatting sqref="L66:L68">
    <cfRule type="expression" dxfId="818" priority="831" stopIfTrue="1">
      <formula>$F$29&lt;$D$27</formula>
    </cfRule>
  </conditionalFormatting>
  <conditionalFormatting sqref="L66">
    <cfRule type="expression" dxfId="817" priority="830" stopIfTrue="1">
      <formula>$F$26&lt;$D$24</formula>
    </cfRule>
  </conditionalFormatting>
  <conditionalFormatting sqref="L66">
    <cfRule type="expression" dxfId="816" priority="829" stopIfTrue="1">
      <formula>$F$22&lt;$D$20</formula>
    </cfRule>
  </conditionalFormatting>
  <conditionalFormatting sqref="L66">
    <cfRule type="expression" dxfId="815" priority="828" stopIfTrue="1">
      <formula>$F$22&lt;$D$20</formula>
    </cfRule>
  </conditionalFormatting>
  <conditionalFormatting sqref="L66:L68">
    <cfRule type="expression" dxfId="814" priority="827" stopIfTrue="1">
      <formula>$F$35&lt;$D$33</formula>
    </cfRule>
  </conditionalFormatting>
  <conditionalFormatting sqref="L66:L68">
    <cfRule type="expression" dxfId="813" priority="826" stopIfTrue="1">
      <formula>$F$32&lt;$D$30</formula>
    </cfRule>
  </conditionalFormatting>
  <conditionalFormatting sqref="L66:L68">
    <cfRule type="expression" dxfId="812" priority="825" stopIfTrue="1">
      <formula>$F$29&lt;$D$27</formula>
    </cfRule>
  </conditionalFormatting>
  <conditionalFormatting sqref="L66">
    <cfRule type="expression" dxfId="811" priority="824" stopIfTrue="1">
      <formula>$F$26&lt;$D$24</formula>
    </cfRule>
  </conditionalFormatting>
  <conditionalFormatting sqref="L66">
    <cfRule type="expression" dxfId="810" priority="823" stopIfTrue="1">
      <formula>$F$22&lt;$D$20</formula>
    </cfRule>
  </conditionalFormatting>
  <conditionalFormatting sqref="L66">
    <cfRule type="expression" dxfId="809" priority="822" stopIfTrue="1">
      <formula>$F$22&lt;$D$20</formula>
    </cfRule>
  </conditionalFormatting>
  <conditionalFormatting sqref="L66:L68">
    <cfRule type="expression" dxfId="808" priority="821" stopIfTrue="1">
      <formula>$F$35&lt;$D$33</formula>
    </cfRule>
  </conditionalFormatting>
  <conditionalFormatting sqref="L66:L68">
    <cfRule type="expression" dxfId="807" priority="820" stopIfTrue="1">
      <formula>$F$32&lt;$D$30</formula>
    </cfRule>
  </conditionalFormatting>
  <conditionalFormatting sqref="L66:L68">
    <cfRule type="expression" dxfId="806" priority="819" stopIfTrue="1">
      <formula>$F$29&lt;$D$27</formula>
    </cfRule>
  </conditionalFormatting>
  <conditionalFormatting sqref="L66">
    <cfRule type="expression" dxfId="805" priority="818" stopIfTrue="1">
      <formula>$F$26&lt;$D$24</formula>
    </cfRule>
  </conditionalFormatting>
  <conditionalFormatting sqref="L66">
    <cfRule type="expression" dxfId="804" priority="817" stopIfTrue="1">
      <formula>$F$22&lt;$D$20</formula>
    </cfRule>
  </conditionalFormatting>
  <conditionalFormatting sqref="L66">
    <cfRule type="expression" dxfId="803" priority="816" stopIfTrue="1">
      <formula>$F$22&lt;$D$20</formula>
    </cfRule>
  </conditionalFormatting>
  <conditionalFormatting sqref="L66:L68">
    <cfRule type="expression" dxfId="802" priority="815" stopIfTrue="1">
      <formula>$F$35&lt;$D$33</formula>
    </cfRule>
  </conditionalFormatting>
  <conditionalFormatting sqref="L66:L68">
    <cfRule type="expression" dxfId="801" priority="814" stopIfTrue="1">
      <formula>$F$32&lt;$D$30</formula>
    </cfRule>
  </conditionalFormatting>
  <conditionalFormatting sqref="L66:L68">
    <cfRule type="expression" dxfId="800" priority="813" stopIfTrue="1">
      <formula>$F$29&lt;$D$27</formula>
    </cfRule>
  </conditionalFormatting>
  <conditionalFormatting sqref="L66">
    <cfRule type="expression" dxfId="799" priority="812" stopIfTrue="1">
      <formula>$F$26&lt;$D$24</formula>
    </cfRule>
  </conditionalFormatting>
  <conditionalFormatting sqref="L66">
    <cfRule type="expression" dxfId="798" priority="811" stopIfTrue="1">
      <formula>$F$22&lt;$D$20</formula>
    </cfRule>
  </conditionalFormatting>
  <conditionalFormatting sqref="L66">
    <cfRule type="expression" dxfId="797" priority="810" stopIfTrue="1">
      <formula>$F$22&lt;$D$20</formula>
    </cfRule>
  </conditionalFormatting>
  <conditionalFormatting sqref="L66:L68">
    <cfRule type="expression" dxfId="796" priority="809" stopIfTrue="1">
      <formula>$F$52&lt;$D$50</formula>
    </cfRule>
  </conditionalFormatting>
  <conditionalFormatting sqref="L66:L68">
    <cfRule type="expression" dxfId="795" priority="808" stopIfTrue="1">
      <formula>$F$49&lt;$D$47</formula>
    </cfRule>
  </conditionalFormatting>
  <conditionalFormatting sqref="L66:L68">
    <cfRule type="expression" dxfId="794" priority="807" stopIfTrue="1">
      <formula>$F$41&lt;$D$39</formula>
    </cfRule>
  </conditionalFormatting>
  <conditionalFormatting sqref="L66:L68">
    <cfRule type="expression" dxfId="793" priority="806" stopIfTrue="1">
      <formula>$F$38&lt;$D$36</formula>
    </cfRule>
  </conditionalFormatting>
  <conditionalFormatting sqref="L66:L68">
    <cfRule type="expression" dxfId="792" priority="805" stopIfTrue="1">
      <formula>$F$35&lt;$D$33</formula>
    </cfRule>
  </conditionalFormatting>
  <conditionalFormatting sqref="L66:L68">
    <cfRule type="expression" dxfId="791" priority="804" stopIfTrue="1">
      <formula>$F$32&lt;$D$30</formula>
    </cfRule>
  </conditionalFormatting>
  <conditionalFormatting sqref="L66:L68">
    <cfRule type="expression" dxfId="790" priority="803" stopIfTrue="1">
      <formula>$F$29&lt;$D$27</formula>
    </cfRule>
  </conditionalFormatting>
  <conditionalFormatting sqref="L66">
    <cfRule type="expression" dxfId="789" priority="802" stopIfTrue="1">
      <formula>$F$26&lt;$D$24</formula>
    </cfRule>
  </conditionalFormatting>
  <conditionalFormatting sqref="L66">
    <cfRule type="expression" dxfId="788" priority="801" stopIfTrue="1">
      <formula>$F$22&lt;$D$20</formula>
    </cfRule>
  </conditionalFormatting>
  <conditionalFormatting sqref="L66">
    <cfRule type="expression" dxfId="787" priority="800" stopIfTrue="1">
      <formula>$F$22&lt;$D$20</formula>
    </cfRule>
  </conditionalFormatting>
  <conditionalFormatting sqref="L66:L68">
    <cfRule type="expression" dxfId="786" priority="799" stopIfTrue="1">
      <formula>$F$35&lt;$D$33</formula>
    </cfRule>
  </conditionalFormatting>
  <conditionalFormatting sqref="L66:L68">
    <cfRule type="expression" dxfId="785" priority="798" stopIfTrue="1">
      <formula>$F$32&lt;$D$30</formula>
    </cfRule>
  </conditionalFormatting>
  <conditionalFormatting sqref="L66:L68">
    <cfRule type="expression" dxfId="784" priority="797" stopIfTrue="1">
      <formula>$F$29&lt;$D$27</formula>
    </cfRule>
  </conditionalFormatting>
  <conditionalFormatting sqref="L66">
    <cfRule type="expression" dxfId="783" priority="796" stopIfTrue="1">
      <formula>$F$26&lt;$D$24</formula>
    </cfRule>
  </conditionalFormatting>
  <conditionalFormatting sqref="L66">
    <cfRule type="expression" dxfId="782" priority="795" stopIfTrue="1">
      <formula>$F$22&lt;$D$20</formula>
    </cfRule>
  </conditionalFormatting>
  <conditionalFormatting sqref="L66">
    <cfRule type="expression" dxfId="781" priority="794" stopIfTrue="1">
      <formula>$F$22&lt;$D$20</formula>
    </cfRule>
  </conditionalFormatting>
  <conditionalFormatting sqref="L66:L68">
    <cfRule type="expression" dxfId="780" priority="793" stopIfTrue="1">
      <formula>$F$35&lt;$D$33</formula>
    </cfRule>
  </conditionalFormatting>
  <conditionalFormatting sqref="L66:L68">
    <cfRule type="expression" dxfId="779" priority="792" stopIfTrue="1">
      <formula>$F$32&lt;$D$30</formula>
    </cfRule>
  </conditionalFormatting>
  <conditionalFormatting sqref="L66:L68">
    <cfRule type="expression" dxfId="778" priority="791" stopIfTrue="1">
      <formula>$F$29&lt;$D$27</formula>
    </cfRule>
  </conditionalFormatting>
  <conditionalFormatting sqref="L66">
    <cfRule type="expression" dxfId="777" priority="790" stopIfTrue="1">
      <formula>$F$26&lt;$D$24</formula>
    </cfRule>
  </conditionalFormatting>
  <conditionalFormatting sqref="L66">
    <cfRule type="expression" dxfId="776" priority="789" stopIfTrue="1">
      <formula>$F$22&lt;$D$20</formula>
    </cfRule>
  </conditionalFormatting>
  <conditionalFormatting sqref="L66">
    <cfRule type="expression" dxfId="775" priority="788" stopIfTrue="1">
      <formula>$F$22&lt;$D$20</formula>
    </cfRule>
  </conditionalFormatting>
  <conditionalFormatting sqref="L66:L68">
    <cfRule type="expression" dxfId="774" priority="787" stopIfTrue="1">
      <formula>$F$35&lt;$D$33</formula>
    </cfRule>
  </conditionalFormatting>
  <conditionalFormatting sqref="L66:L68">
    <cfRule type="expression" dxfId="773" priority="786" stopIfTrue="1">
      <formula>$F$32&lt;$D$30</formula>
    </cfRule>
  </conditionalFormatting>
  <conditionalFormatting sqref="L66:L68">
    <cfRule type="expression" dxfId="772" priority="785" stopIfTrue="1">
      <formula>$F$29&lt;$D$27</formula>
    </cfRule>
  </conditionalFormatting>
  <conditionalFormatting sqref="L66">
    <cfRule type="expression" dxfId="771" priority="784" stopIfTrue="1">
      <formula>$F$26&lt;$D$24</formula>
    </cfRule>
  </conditionalFormatting>
  <conditionalFormatting sqref="L66">
    <cfRule type="expression" dxfId="770" priority="783" stopIfTrue="1">
      <formula>$F$22&lt;$D$20</formula>
    </cfRule>
  </conditionalFormatting>
  <conditionalFormatting sqref="L66">
    <cfRule type="expression" dxfId="769" priority="782" stopIfTrue="1">
      <formula>$F$22&lt;$D$20</formula>
    </cfRule>
  </conditionalFormatting>
  <conditionalFormatting sqref="L66:L68">
    <cfRule type="expression" dxfId="768" priority="781" stopIfTrue="1">
      <formula>$F$35&lt;$D$33</formula>
    </cfRule>
  </conditionalFormatting>
  <conditionalFormatting sqref="L66:L68">
    <cfRule type="expression" dxfId="767" priority="780" stopIfTrue="1">
      <formula>$F$32&lt;$D$30</formula>
    </cfRule>
  </conditionalFormatting>
  <conditionalFormatting sqref="L66:L68">
    <cfRule type="expression" dxfId="766" priority="779" stopIfTrue="1">
      <formula>$F$29&lt;$D$27</formula>
    </cfRule>
  </conditionalFormatting>
  <conditionalFormatting sqref="L66">
    <cfRule type="expression" dxfId="765" priority="778" stopIfTrue="1">
      <formula>$F$26&lt;$D$24</formula>
    </cfRule>
  </conditionalFormatting>
  <conditionalFormatting sqref="L66">
    <cfRule type="expression" dxfId="764" priority="777" stopIfTrue="1">
      <formula>$F$22&lt;$D$20</formula>
    </cfRule>
  </conditionalFormatting>
  <conditionalFormatting sqref="L66">
    <cfRule type="expression" dxfId="763" priority="776" stopIfTrue="1">
      <formula>$F$22&lt;$D$20</formula>
    </cfRule>
  </conditionalFormatting>
  <conditionalFormatting sqref="L66:L68">
    <cfRule type="expression" dxfId="762" priority="775" stopIfTrue="1">
      <formula>$F$52&lt;$D$50</formula>
    </cfRule>
  </conditionalFormatting>
  <conditionalFormatting sqref="L66:L68">
    <cfRule type="expression" dxfId="761" priority="774" stopIfTrue="1">
      <formula>$F$49&lt;$D$47</formula>
    </cfRule>
  </conditionalFormatting>
  <conditionalFormatting sqref="L66:L68">
    <cfRule type="expression" dxfId="760" priority="773" stopIfTrue="1">
      <formula>$F$41&lt;$D$39</formula>
    </cfRule>
  </conditionalFormatting>
  <conditionalFormatting sqref="L66:L68">
    <cfRule type="expression" dxfId="759" priority="772" stopIfTrue="1">
      <formula>$F$38&lt;$D$36</formula>
    </cfRule>
  </conditionalFormatting>
  <conditionalFormatting sqref="L66:L68">
    <cfRule type="expression" dxfId="758" priority="771" stopIfTrue="1">
      <formula>$F$35&lt;$D$33</formula>
    </cfRule>
  </conditionalFormatting>
  <conditionalFormatting sqref="L66:L68">
    <cfRule type="expression" dxfId="757" priority="770" stopIfTrue="1">
      <formula>$F$32&lt;$D$30</formula>
    </cfRule>
  </conditionalFormatting>
  <conditionalFormatting sqref="L66:L68">
    <cfRule type="expression" dxfId="756" priority="769" stopIfTrue="1">
      <formula>$F$29&lt;$D$27</formula>
    </cfRule>
  </conditionalFormatting>
  <conditionalFormatting sqref="L66">
    <cfRule type="expression" dxfId="755" priority="768" stopIfTrue="1">
      <formula>$F$26&lt;$D$24</formula>
    </cfRule>
  </conditionalFormatting>
  <conditionalFormatting sqref="L66">
    <cfRule type="expression" dxfId="754" priority="767" stopIfTrue="1">
      <formula>$F$22&lt;$D$20</formula>
    </cfRule>
  </conditionalFormatting>
  <conditionalFormatting sqref="L66">
    <cfRule type="expression" dxfId="753" priority="766" stopIfTrue="1">
      <formula>$F$22&lt;$D$20</formula>
    </cfRule>
  </conditionalFormatting>
  <conditionalFormatting sqref="L66:L68">
    <cfRule type="expression" dxfId="752" priority="765" stopIfTrue="1">
      <formula>$F$35&lt;$D$33</formula>
    </cfRule>
  </conditionalFormatting>
  <conditionalFormatting sqref="L66:L68">
    <cfRule type="expression" dxfId="751" priority="764" stopIfTrue="1">
      <formula>$F$32&lt;$D$30</formula>
    </cfRule>
  </conditionalFormatting>
  <conditionalFormatting sqref="L66:L68">
    <cfRule type="expression" dxfId="750" priority="763" stopIfTrue="1">
      <formula>$F$29&lt;$D$27</formula>
    </cfRule>
  </conditionalFormatting>
  <conditionalFormatting sqref="L66">
    <cfRule type="expression" dxfId="749" priority="762" stopIfTrue="1">
      <formula>$F$26&lt;$D$24</formula>
    </cfRule>
  </conditionalFormatting>
  <conditionalFormatting sqref="L66">
    <cfRule type="expression" dxfId="748" priority="761" stopIfTrue="1">
      <formula>$F$22&lt;$D$20</formula>
    </cfRule>
  </conditionalFormatting>
  <conditionalFormatting sqref="L66">
    <cfRule type="expression" dxfId="747" priority="760" stopIfTrue="1">
      <formula>$F$22&lt;$D$20</formula>
    </cfRule>
  </conditionalFormatting>
  <conditionalFormatting sqref="L66:L68">
    <cfRule type="expression" dxfId="746" priority="759" stopIfTrue="1">
      <formula>$F$35&lt;$D$33</formula>
    </cfRule>
  </conditionalFormatting>
  <conditionalFormatting sqref="L66:L68">
    <cfRule type="expression" dxfId="745" priority="758" stopIfTrue="1">
      <formula>$F$32&lt;$D$30</formula>
    </cfRule>
  </conditionalFormatting>
  <conditionalFormatting sqref="L66:L68">
    <cfRule type="expression" dxfId="744" priority="757" stopIfTrue="1">
      <formula>$F$29&lt;$D$27</formula>
    </cfRule>
  </conditionalFormatting>
  <conditionalFormatting sqref="L66">
    <cfRule type="expression" dxfId="743" priority="756" stopIfTrue="1">
      <formula>$F$26&lt;$D$24</formula>
    </cfRule>
  </conditionalFormatting>
  <conditionalFormatting sqref="L66">
    <cfRule type="expression" dxfId="742" priority="755" stopIfTrue="1">
      <formula>$F$22&lt;$D$20</formula>
    </cfRule>
  </conditionalFormatting>
  <conditionalFormatting sqref="L66">
    <cfRule type="expression" dxfId="741" priority="754" stopIfTrue="1">
      <formula>$F$22&lt;$D$20</formula>
    </cfRule>
  </conditionalFormatting>
  <conditionalFormatting sqref="L66:L68">
    <cfRule type="expression" dxfId="740" priority="753" stopIfTrue="1">
      <formula>$F$35&lt;$D$33</formula>
    </cfRule>
  </conditionalFormatting>
  <conditionalFormatting sqref="L66:L68">
    <cfRule type="expression" dxfId="739" priority="752" stopIfTrue="1">
      <formula>$F$32&lt;$D$30</formula>
    </cfRule>
  </conditionalFormatting>
  <conditionalFormatting sqref="L66:L68">
    <cfRule type="expression" dxfId="738" priority="751" stopIfTrue="1">
      <formula>$F$29&lt;$D$27</formula>
    </cfRule>
  </conditionalFormatting>
  <conditionalFormatting sqref="L66">
    <cfRule type="expression" dxfId="737" priority="750" stopIfTrue="1">
      <formula>$F$26&lt;$D$24</formula>
    </cfRule>
  </conditionalFormatting>
  <conditionalFormatting sqref="L66">
    <cfRule type="expression" dxfId="736" priority="749" stopIfTrue="1">
      <formula>$F$22&lt;$D$20</formula>
    </cfRule>
  </conditionalFormatting>
  <conditionalFormatting sqref="L66">
    <cfRule type="expression" dxfId="735" priority="748" stopIfTrue="1">
      <formula>$F$22&lt;$D$20</formula>
    </cfRule>
  </conditionalFormatting>
  <conditionalFormatting sqref="L66:L68">
    <cfRule type="expression" dxfId="734" priority="747" stopIfTrue="1">
      <formula>$F$35&lt;$D$33</formula>
    </cfRule>
  </conditionalFormatting>
  <conditionalFormatting sqref="L66:L68">
    <cfRule type="expression" dxfId="733" priority="746" stopIfTrue="1">
      <formula>$F$32&lt;$D$30</formula>
    </cfRule>
  </conditionalFormatting>
  <conditionalFormatting sqref="L66:L68">
    <cfRule type="expression" dxfId="732" priority="745" stopIfTrue="1">
      <formula>$F$29&lt;$D$27</formula>
    </cfRule>
  </conditionalFormatting>
  <conditionalFormatting sqref="L66">
    <cfRule type="expression" dxfId="731" priority="744" stopIfTrue="1">
      <formula>$F$26&lt;$D$24</formula>
    </cfRule>
  </conditionalFormatting>
  <conditionalFormatting sqref="L66">
    <cfRule type="expression" dxfId="730" priority="743" stopIfTrue="1">
      <formula>$F$22&lt;$D$20</formula>
    </cfRule>
  </conditionalFormatting>
  <conditionalFormatting sqref="L66">
    <cfRule type="expression" dxfId="729" priority="742" stopIfTrue="1">
      <formula>$F$22&lt;$D$20</formula>
    </cfRule>
  </conditionalFormatting>
  <conditionalFormatting sqref="L66:L68">
    <cfRule type="expression" dxfId="728" priority="741" stopIfTrue="1">
      <formula>$F$49&lt;$D$47</formula>
    </cfRule>
  </conditionalFormatting>
  <conditionalFormatting sqref="L66:L68">
    <cfRule type="expression" dxfId="727" priority="740" stopIfTrue="1">
      <formula>$F$41&lt;$D$39</formula>
    </cfRule>
  </conditionalFormatting>
  <conditionalFormatting sqref="L66:L68">
    <cfRule type="expression" dxfId="726" priority="739" stopIfTrue="1">
      <formula>$F$38&lt;$D$36</formula>
    </cfRule>
  </conditionalFormatting>
  <conditionalFormatting sqref="L66:L68">
    <cfRule type="expression" dxfId="725" priority="738" stopIfTrue="1">
      <formula>$F$35&lt;$D$33</formula>
    </cfRule>
  </conditionalFormatting>
  <conditionalFormatting sqref="L66:L68">
    <cfRule type="expression" dxfId="724" priority="737" stopIfTrue="1">
      <formula>$F$32&lt;$D$30</formula>
    </cfRule>
  </conditionalFormatting>
  <conditionalFormatting sqref="L66:L68">
    <cfRule type="expression" dxfId="723" priority="736" stopIfTrue="1">
      <formula>$F$29&lt;$D$27</formula>
    </cfRule>
  </conditionalFormatting>
  <conditionalFormatting sqref="L66">
    <cfRule type="expression" dxfId="722" priority="735" stopIfTrue="1">
      <formula>$F$26&lt;$D$24</formula>
    </cfRule>
  </conditionalFormatting>
  <conditionalFormatting sqref="L66">
    <cfRule type="expression" dxfId="721" priority="734" stopIfTrue="1">
      <formula>$F$22&lt;$D$20</formula>
    </cfRule>
  </conditionalFormatting>
  <conditionalFormatting sqref="L66">
    <cfRule type="expression" dxfId="720" priority="733" stopIfTrue="1">
      <formula>$F$22&lt;$D$20</formula>
    </cfRule>
  </conditionalFormatting>
  <conditionalFormatting sqref="L66:L68">
    <cfRule type="expression" dxfId="719" priority="732" stopIfTrue="1">
      <formula>$F$35&lt;$D$33</formula>
    </cfRule>
  </conditionalFormatting>
  <conditionalFormatting sqref="L66:L68">
    <cfRule type="expression" dxfId="718" priority="731" stopIfTrue="1">
      <formula>$F$32&lt;$D$30</formula>
    </cfRule>
  </conditionalFormatting>
  <conditionalFormatting sqref="L66:L68">
    <cfRule type="expression" dxfId="717" priority="730" stopIfTrue="1">
      <formula>$F$29&lt;$D$27</formula>
    </cfRule>
  </conditionalFormatting>
  <conditionalFormatting sqref="L66">
    <cfRule type="expression" dxfId="716" priority="729" stopIfTrue="1">
      <formula>$F$26&lt;$D$24</formula>
    </cfRule>
  </conditionalFormatting>
  <conditionalFormatting sqref="L66">
    <cfRule type="expression" dxfId="715" priority="728" stopIfTrue="1">
      <formula>$F$22&lt;$D$20</formula>
    </cfRule>
  </conditionalFormatting>
  <conditionalFormatting sqref="L66">
    <cfRule type="expression" dxfId="714" priority="727" stopIfTrue="1">
      <formula>$F$22&lt;$D$20</formula>
    </cfRule>
  </conditionalFormatting>
  <conditionalFormatting sqref="L66:L68">
    <cfRule type="expression" dxfId="713" priority="726" stopIfTrue="1">
      <formula>$F$35&lt;$D$33</formula>
    </cfRule>
  </conditionalFormatting>
  <conditionalFormatting sqref="L66:L68">
    <cfRule type="expression" dxfId="712" priority="725" stopIfTrue="1">
      <formula>$F$32&lt;$D$30</formula>
    </cfRule>
  </conditionalFormatting>
  <conditionalFormatting sqref="L66:L68">
    <cfRule type="expression" dxfId="711" priority="724" stopIfTrue="1">
      <formula>$F$29&lt;$D$27</formula>
    </cfRule>
  </conditionalFormatting>
  <conditionalFormatting sqref="L66">
    <cfRule type="expression" dxfId="710" priority="723" stopIfTrue="1">
      <formula>$F$26&lt;$D$24</formula>
    </cfRule>
  </conditionalFormatting>
  <conditionalFormatting sqref="L66">
    <cfRule type="expression" dxfId="709" priority="722" stopIfTrue="1">
      <formula>$F$22&lt;$D$20</formula>
    </cfRule>
  </conditionalFormatting>
  <conditionalFormatting sqref="L66">
    <cfRule type="expression" dxfId="708" priority="721" stopIfTrue="1">
      <formula>$F$22&lt;$D$20</formula>
    </cfRule>
  </conditionalFormatting>
  <conditionalFormatting sqref="L66:L68">
    <cfRule type="expression" dxfId="707" priority="720" stopIfTrue="1">
      <formula>$F$35&lt;$D$33</formula>
    </cfRule>
  </conditionalFormatting>
  <conditionalFormatting sqref="L66:L68">
    <cfRule type="expression" dxfId="706" priority="719" stopIfTrue="1">
      <formula>$F$32&lt;$D$30</formula>
    </cfRule>
  </conditionalFormatting>
  <conditionalFormatting sqref="L66:L68">
    <cfRule type="expression" dxfId="705" priority="718" stopIfTrue="1">
      <formula>$F$29&lt;$D$27</formula>
    </cfRule>
  </conditionalFormatting>
  <conditionalFormatting sqref="L66">
    <cfRule type="expression" dxfId="704" priority="717" stopIfTrue="1">
      <formula>$F$26&lt;$D$24</formula>
    </cfRule>
  </conditionalFormatting>
  <conditionalFormatting sqref="L66">
    <cfRule type="expression" dxfId="703" priority="716" stopIfTrue="1">
      <formula>$F$22&lt;$D$20</formula>
    </cfRule>
  </conditionalFormatting>
  <conditionalFormatting sqref="L66">
    <cfRule type="expression" dxfId="702" priority="715" stopIfTrue="1">
      <formula>$F$22&lt;$D$20</formula>
    </cfRule>
  </conditionalFormatting>
  <conditionalFormatting sqref="L66:L68">
    <cfRule type="expression" dxfId="701" priority="714" stopIfTrue="1">
      <formula>$F$35&lt;$D$33</formula>
    </cfRule>
  </conditionalFormatting>
  <conditionalFormatting sqref="L66:L68">
    <cfRule type="expression" dxfId="700" priority="713" stopIfTrue="1">
      <formula>$F$32&lt;$D$30</formula>
    </cfRule>
  </conditionalFormatting>
  <conditionalFormatting sqref="L66:L68">
    <cfRule type="expression" dxfId="699" priority="712" stopIfTrue="1">
      <formula>$F$29&lt;$D$27</formula>
    </cfRule>
  </conditionalFormatting>
  <conditionalFormatting sqref="L66">
    <cfRule type="expression" dxfId="698" priority="711" stopIfTrue="1">
      <formula>$F$26&lt;$D$24</formula>
    </cfRule>
  </conditionalFormatting>
  <conditionalFormatting sqref="L66">
    <cfRule type="expression" dxfId="697" priority="710" stopIfTrue="1">
      <formula>$F$22&lt;$D$20</formula>
    </cfRule>
  </conditionalFormatting>
  <conditionalFormatting sqref="L66">
    <cfRule type="expression" dxfId="696" priority="709" stopIfTrue="1">
      <formula>$F$22&lt;$D$20</formula>
    </cfRule>
  </conditionalFormatting>
  <conditionalFormatting sqref="L66:L68">
    <cfRule type="expression" dxfId="695" priority="708" stopIfTrue="1">
      <formula>$F$52&lt;$D$50</formula>
    </cfRule>
  </conditionalFormatting>
  <conditionalFormatting sqref="L66:L68">
    <cfRule type="expression" dxfId="694" priority="707" stopIfTrue="1">
      <formula>$F$49&lt;$D$47</formula>
    </cfRule>
  </conditionalFormatting>
  <conditionalFormatting sqref="L66:L68">
    <cfRule type="expression" dxfId="693" priority="706" stopIfTrue="1">
      <formula>$F$41&lt;$D$39</formula>
    </cfRule>
  </conditionalFormatting>
  <conditionalFormatting sqref="L66:L68">
    <cfRule type="expression" dxfId="692" priority="705" stopIfTrue="1">
      <formula>$F$38&lt;$D$36</formula>
    </cfRule>
  </conditionalFormatting>
  <conditionalFormatting sqref="L66:L68">
    <cfRule type="expression" dxfId="691" priority="704" stopIfTrue="1">
      <formula>$F$35&lt;$D$33</formula>
    </cfRule>
  </conditionalFormatting>
  <conditionalFormatting sqref="L66:L68">
    <cfRule type="expression" dxfId="690" priority="703" stopIfTrue="1">
      <formula>$F$32&lt;$D$30</formula>
    </cfRule>
  </conditionalFormatting>
  <conditionalFormatting sqref="L66:L68">
    <cfRule type="expression" dxfId="689" priority="702" stopIfTrue="1">
      <formula>$F$29&lt;$D$27</formula>
    </cfRule>
  </conditionalFormatting>
  <conditionalFormatting sqref="L66">
    <cfRule type="expression" dxfId="688" priority="701" stopIfTrue="1">
      <formula>$F$26&lt;$D$24</formula>
    </cfRule>
  </conditionalFormatting>
  <conditionalFormatting sqref="L66">
    <cfRule type="expression" dxfId="687" priority="700" stopIfTrue="1">
      <formula>$F$22&lt;$D$20</formula>
    </cfRule>
  </conditionalFormatting>
  <conditionalFormatting sqref="L66">
    <cfRule type="expression" dxfId="686" priority="699" stopIfTrue="1">
      <formula>$F$22&lt;$D$20</formula>
    </cfRule>
  </conditionalFormatting>
  <conditionalFormatting sqref="L66:L68">
    <cfRule type="expression" dxfId="685" priority="698" stopIfTrue="1">
      <formula>$F$35&lt;$D$33</formula>
    </cfRule>
  </conditionalFormatting>
  <conditionalFormatting sqref="L66:L68">
    <cfRule type="expression" dxfId="684" priority="697" stopIfTrue="1">
      <formula>$F$32&lt;$D$30</formula>
    </cfRule>
  </conditionalFormatting>
  <conditionalFormatting sqref="L66:L68">
    <cfRule type="expression" dxfId="683" priority="696" stopIfTrue="1">
      <formula>$F$29&lt;$D$27</formula>
    </cfRule>
  </conditionalFormatting>
  <conditionalFormatting sqref="L66">
    <cfRule type="expression" dxfId="682" priority="695" stopIfTrue="1">
      <formula>$F$26&lt;$D$24</formula>
    </cfRule>
  </conditionalFormatting>
  <conditionalFormatting sqref="L66">
    <cfRule type="expression" dxfId="681" priority="694" stopIfTrue="1">
      <formula>$F$22&lt;$D$20</formula>
    </cfRule>
  </conditionalFormatting>
  <conditionalFormatting sqref="L66">
    <cfRule type="expression" dxfId="680" priority="693" stopIfTrue="1">
      <formula>$F$22&lt;$D$20</formula>
    </cfRule>
  </conditionalFormatting>
  <conditionalFormatting sqref="L66:L68">
    <cfRule type="expression" dxfId="679" priority="692" stopIfTrue="1">
      <formula>$F$35&lt;$D$33</formula>
    </cfRule>
  </conditionalFormatting>
  <conditionalFormatting sqref="L66:L68">
    <cfRule type="expression" dxfId="678" priority="691" stopIfTrue="1">
      <formula>$F$32&lt;$D$30</formula>
    </cfRule>
  </conditionalFormatting>
  <conditionalFormatting sqref="L66:L68">
    <cfRule type="expression" dxfId="677" priority="690" stopIfTrue="1">
      <formula>$F$29&lt;$D$27</formula>
    </cfRule>
  </conditionalFormatting>
  <conditionalFormatting sqref="L66">
    <cfRule type="expression" dxfId="676" priority="689" stopIfTrue="1">
      <formula>$F$26&lt;$D$24</formula>
    </cfRule>
  </conditionalFormatting>
  <conditionalFormatting sqref="L66">
    <cfRule type="expression" dxfId="675" priority="688" stopIfTrue="1">
      <formula>$F$22&lt;$D$20</formula>
    </cfRule>
  </conditionalFormatting>
  <conditionalFormatting sqref="L66">
    <cfRule type="expression" dxfId="674" priority="687" stopIfTrue="1">
      <formula>$F$22&lt;$D$20</formula>
    </cfRule>
  </conditionalFormatting>
  <conditionalFormatting sqref="L66:L68">
    <cfRule type="expression" dxfId="673" priority="686" stopIfTrue="1">
      <formula>$F$35&lt;$D$33</formula>
    </cfRule>
  </conditionalFormatting>
  <conditionalFormatting sqref="L66:L68">
    <cfRule type="expression" dxfId="672" priority="685" stopIfTrue="1">
      <formula>$F$32&lt;$D$30</formula>
    </cfRule>
  </conditionalFormatting>
  <conditionalFormatting sqref="L66:L68">
    <cfRule type="expression" dxfId="671" priority="684" stopIfTrue="1">
      <formula>$F$29&lt;$D$27</formula>
    </cfRule>
  </conditionalFormatting>
  <conditionalFormatting sqref="L66">
    <cfRule type="expression" dxfId="670" priority="683" stopIfTrue="1">
      <formula>$F$26&lt;$D$24</formula>
    </cfRule>
  </conditionalFormatting>
  <conditionalFormatting sqref="L66">
    <cfRule type="expression" dxfId="669" priority="682" stopIfTrue="1">
      <formula>$F$22&lt;$D$20</formula>
    </cfRule>
  </conditionalFormatting>
  <conditionalFormatting sqref="L66">
    <cfRule type="expression" dxfId="668" priority="681" stopIfTrue="1">
      <formula>$F$22&lt;$D$20</formula>
    </cfRule>
  </conditionalFormatting>
  <conditionalFormatting sqref="L66:L68">
    <cfRule type="expression" dxfId="667" priority="680" stopIfTrue="1">
      <formula>$F$35&lt;$D$33</formula>
    </cfRule>
  </conditionalFormatting>
  <conditionalFormatting sqref="L66:L68">
    <cfRule type="expression" dxfId="666" priority="679" stopIfTrue="1">
      <formula>$F$32&lt;$D$30</formula>
    </cfRule>
  </conditionalFormatting>
  <conditionalFormatting sqref="L66:L68">
    <cfRule type="expression" dxfId="665" priority="678" stopIfTrue="1">
      <formula>$F$29&lt;$D$27</formula>
    </cfRule>
  </conditionalFormatting>
  <conditionalFormatting sqref="L66">
    <cfRule type="expression" dxfId="664" priority="677" stopIfTrue="1">
      <formula>$F$26&lt;$D$24</formula>
    </cfRule>
  </conditionalFormatting>
  <conditionalFormatting sqref="L66">
    <cfRule type="expression" dxfId="663" priority="676" stopIfTrue="1">
      <formula>$F$22&lt;$D$20</formula>
    </cfRule>
  </conditionalFormatting>
  <conditionalFormatting sqref="L66">
    <cfRule type="expression" dxfId="662" priority="675" stopIfTrue="1">
      <formula>$F$22&lt;$D$20</formula>
    </cfRule>
  </conditionalFormatting>
  <conditionalFormatting sqref="L69:L71">
    <cfRule type="expression" dxfId="661" priority="674" stopIfTrue="1">
      <formula>$F$68&lt;$D$66</formula>
    </cfRule>
  </conditionalFormatting>
  <conditionalFormatting sqref="L69:L71">
    <cfRule type="expression" dxfId="660" priority="673" stopIfTrue="1">
      <formula>$F$65&lt;$D$63</formula>
    </cfRule>
  </conditionalFormatting>
  <conditionalFormatting sqref="L69:L71">
    <cfRule type="expression" dxfId="659" priority="672" stopIfTrue="1">
      <formula>$F$62&lt;$D$60</formula>
    </cfRule>
  </conditionalFormatting>
  <conditionalFormatting sqref="L69:L71">
    <cfRule type="expression" dxfId="658" priority="671" stopIfTrue="1">
      <formula>$F$58&lt;$D$56</formula>
    </cfRule>
  </conditionalFormatting>
  <conditionalFormatting sqref="L69:L71">
    <cfRule type="expression" dxfId="657" priority="670" stopIfTrue="1">
      <formula>$F$55&lt;$D$53</formula>
    </cfRule>
  </conditionalFormatting>
  <conditionalFormatting sqref="L69:L71">
    <cfRule type="expression" dxfId="656" priority="669" stopIfTrue="1">
      <formula>$F$52&lt;$D$50</formula>
    </cfRule>
  </conditionalFormatting>
  <conditionalFormatting sqref="L69:L71">
    <cfRule type="expression" dxfId="655" priority="668" stopIfTrue="1">
      <formula>$F$49&lt;$D$47</formula>
    </cfRule>
  </conditionalFormatting>
  <conditionalFormatting sqref="L69:L71">
    <cfRule type="expression" dxfId="654" priority="667" stopIfTrue="1">
      <formula>$F$41&lt;$D$39</formula>
    </cfRule>
  </conditionalFormatting>
  <conditionalFormatting sqref="L69:L71">
    <cfRule type="expression" dxfId="653" priority="666" stopIfTrue="1">
      <formula>$F$38&lt;$D$36</formula>
    </cfRule>
  </conditionalFormatting>
  <conditionalFormatting sqref="L69:L71">
    <cfRule type="expression" dxfId="652" priority="665" stopIfTrue="1">
      <formula>$F$35&lt;$D$33</formula>
    </cfRule>
  </conditionalFormatting>
  <conditionalFormatting sqref="L69:L71">
    <cfRule type="expression" dxfId="651" priority="664" stopIfTrue="1">
      <formula>$F$32&lt;$D$30</formula>
    </cfRule>
  </conditionalFormatting>
  <conditionalFormatting sqref="L69:L71">
    <cfRule type="expression" dxfId="650" priority="663" stopIfTrue="1">
      <formula>$F$29&lt;$D$27</formula>
    </cfRule>
  </conditionalFormatting>
  <conditionalFormatting sqref="L69">
    <cfRule type="expression" dxfId="649" priority="662" stopIfTrue="1">
      <formula>$F$26&lt;$D$24</formula>
    </cfRule>
  </conditionalFormatting>
  <conditionalFormatting sqref="L69">
    <cfRule type="expression" dxfId="648" priority="661" stopIfTrue="1">
      <formula>$F$22&lt;$D$20</formula>
    </cfRule>
  </conditionalFormatting>
  <conditionalFormatting sqref="L69">
    <cfRule type="expression" dxfId="647" priority="660" stopIfTrue="1">
      <formula>$F$22&lt;$D$20</formula>
    </cfRule>
  </conditionalFormatting>
  <conditionalFormatting sqref="L69:L71">
    <cfRule type="expression" dxfId="646" priority="659" stopIfTrue="1">
      <formula>$F$35&lt;$D$33</formula>
    </cfRule>
  </conditionalFormatting>
  <conditionalFormatting sqref="L69:L71">
    <cfRule type="expression" dxfId="645" priority="658" stopIfTrue="1">
      <formula>$F$32&lt;$D$30</formula>
    </cfRule>
  </conditionalFormatting>
  <conditionalFormatting sqref="L69:L71">
    <cfRule type="expression" dxfId="644" priority="657" stopIfTrue="1">
      <formula>$F$29&lt;$D$27</formula>
    </cfRule>
  </conditionalFormatting>
  <conditionalFormatting sqref="L69">
    <cfRule type="expression" dxfId="643" priority="656" stopIfTrue="1">
      <formula>$F$26&lt;$D$24</formula>
    </cfRule>
  </conditionalFormatting>
  <conditionalFormatting sqref="L69">
    <cfRule type="expression" dxfId="642" priority="655" stopIfTrue="1">
      <formula>$F$22&lt;$D$20</formula>
    </cfRule>
  </conditionalFormatting>
  <conditionalFormatting sqref="L69">
    <cfRule type="expression" dxfId="641" priority="654" stopIfTrue="1">
      <formula>$F$22&lt;$D$20</formula>
    </cfRule>
  </conditionalFormatting>
  <conditionalFormatting sqref="L69:L71">
    <cfRule type="expression" dxfId="640" priority="653" stopIfTrue="1">
      <formula>$F$35&lt;$D$33</formula>
    </cfRule>
  </conditionalFormatting>
  <conditionalFormatting sqref="L69:L71">
    <cfRule type="expression" dxfId="639" priority="652" stopIfTrue="1">
      <formula>$F$32&lt;$D$30</formula>
    </cfRule>
  </conditionalFormatting>
  <conditionalFormatting sqref="L69:L71">
    <cfRule type="expression" dxfId="638" priority="651" stopIfTrue="1">
      <formula>$F$29&lt;$D$27</formula>
    </cfRule>
  </conditionalFormatting>
  <conditionalFormatting sqref="L69">
    <cfRule type="expression" dxfId="637" priority="650" stopIfTrue="1">
      <formula>$F$26&lt;$D$24</formula>
    </cfRule>
  </conditionalFormatting>
  <conditionalFormatting sqref="L69">
    <cfRule type="expression" dxfId="636" priority="649" stopIfTrue="1">
      <formula>$F$22&lt;$D$20</formula>
    </cfRule>
  </conditionalFormatting>
  <conditionalFormatting sqref="L69">
    <cfRule type="expression" dxfId="635" priority="648" stopIfTrue="1">
      <formula>$F$22&lt;$D$20</formula>
    </cfRule>
  </conditionalFormatting>
  <conditionalFormatting sqref="L69:L71">
    <cfRule type="expression" dxfId="634" priority="647" stopIfTrue="1">
      <formula>$F$35&lt;$D$33</formula>
    </cfRule>
  </conditionalFormatting>
  <conditionalFormatting sqref="L69:L71">
    <cfRule type="expression" dxfId="633" priority="646" stopIfTrue="1">
      <formula>$F$32&lt;$D$30</formula>
    </cfRule>
  </conditionalFormatting>
  <conditionalFormatting sqref="L69:L71">
    <cfRule type="expression" dxfId="632" priority="645" stopIfTrue="1">
      <formula>$F$29&lt;$D$27</formula>
    </cfRule>
  </conditionalFormatting>
  <conditionalFormatting sqref="L69">
    <cfRule type="expression" dxfId="631" priority="644" stopIfTrue="1">
      <formula>$F$26&lt;$D$24</formula>
    </cfRule>
  </conditionalFormatting>
  <conditionalFormatting sqref="L69">
    <cfRule type="expression" dxfId="630" priority="643" stopIfTrue="1">
      <formula>$F$22&lt;$D$20</formula>
    </cfRule>
  </conditionalFormatting>
  <conditionalFormatting sqref="L69">
    <cfRule type="expression" dxfId="629" priority="642" stopIfTrue="1">
      <formula>$F$22&lt;$D$20</formula>
    </cfRule>
  </conditionalFormatting>
  <conditionalFormatting sqref="L69:L71">
    <cfRule type="expression" dxfId="628" priority="641" stopIfTrue="1">
      <formula>$F$35&lt;$D$33</formula>
    </cfRule>
  </conditionalFormatting>
  <conditionalFormatting sqref="L69:L71">
    <cfRule type="expression" dxfId="627" priority="640" stopIfTrue="1">
      <formula>$F$32&lt;$D$30</formula>
    </cfRule>
  </conditionalFormatting>
  <conditionalFormatting sqref="L69:L71">
    <cfRule type="expression" dxfId="626" priority="639" stopIfTrue="1">
      <formula>$F$29&lt;$D$27</formula>
    </cfRule>
  </conditionalFormatting>
  <conditionalFormatting sqref="L69">
    <cfRule type="expression" dxfId="625" priority="638" stopIfTrue="1">
      <formula>$F$26&lt;$D$24</formula>
    </cfRule>
  </conditionalFormatting>
  <conditionalFormatting sqref="L69">
    <cfRule type="expression" dxfId="624" priority="637" stopIfTrue="1">
      <formula>$F$22&lt;$D$20</formula>
    </cfRule>
  </conditionalFormatting>
  <conditionalFormatting sqref="L69">
    <cfRule type="expression" dxfId="623" priority="636" stopIfTrue="1">
      <formula>$F$22&lt;$D$20</formula>
    </cfRule>
  </conditionalFormatting>
  <conditionalFormatting sqref="L69:L71">
    <cfRule type="expression" dxfId="622" priority="635" stopIfTrue="1">
      <formula>$F$52&lt;$D$50</formula>
    </cfRule>
  </conditionalFormatting>
  <conditionalFormatting sqref="L69:L71">
    <cfRule type="expression" dxfId="621" priority="634" stopIfTrue="1">
      <formula>$F$49&lt;$D$47</formula>
    </cfRule>
  </conditionalFormatting>
  <conditionalFormatting sqref="L69:L71">
    <cfRule type="expression" dxfId="620" priority="633" stopIfTrue="1">
      <formula>$F$41&lt;$D$39</formula>
    </cfRule>
  </conditionalFormatting>
  <conditionalFormatting sqref="L69:L71">
    <cfRule type="expression" dxfId="619" priority="632" stopIfTrue="1">
      <formula>$F$38&lt;$D$36</formula>
    </cfRule>
  </conditionalFormatting>
  <conditionalFormatting sqref="L69:L71">
    <cfRule type="expression" dxfId="618" priority="631" stopIfTrue="1">
      <formula>$F$35&lt;$D$33</formula>
    </cfRule>
  </conditionalFormatting>
  <conditionalFormatting sqref="L69:L71">
    <cfRule type="expression" dxfId="617" priority="630" stopIfTrue="1">
      <formula>$F$32&lt;$D$30</formula>
    </cfRule>
  </conditionalFormatting>
  <conditionalFormatting sqref="L69:L71">
    <cfRule type="expression" dxfId="616" priority="629" stopIfTrue="1">
      <formula>$F$29&lt;$D$27</formula>
    </cfRule>
  </conditionalFormatting>
  <conditionalFormatting sqref="L69">
    <cfRule type="expression" dxfId="615" priority="628" stopIfTrue="1">
      <formula>$F$26&lt;$D$24</formula>
    </cfRule>
  </conditionalFormatting>
  <conditionalFormatting sqref="L69">
    <cfRule type="expression" dxfId="614" priority="627" stopIfTrue="1">
      <formula>$F$22&lt;$D$20</formula>
    </cfRule>
  </conditionalFormatting>
  <conditionalFormatting sqref="L69">
    <cfRule type="expression" dxfId="613" priority="626" stopIfTrue="1">
      <formula>$F$22&lt;$D$20</formula>
    </cfRule>
  </conditionalFormatting>
  <conditionalFormatting sqref="L69:L71">
    <cfRule type="expression" dxfId="612" priority="625" stopIfTrue="1">
      <formula>$F$35&lt;$D$33</formula>
    </cfRule>
  </conditionalFormatting>
  <conditionalFormatting sqref="L69:L71">
    <cfRule type="expression" dxfId="611" priority="624" stopIfTrue="1">
      <formula>$F$32&lt;$D$30</formula>
    </cfRule>
  </conditionalFormatting>
  <conditionalFormatting sqref="L69:L71">
    <cfRule type="expression" dxfId="610" priority="623" stopIfTrue="1">
      <formula>$F$29&lt;$D$27</formula>
    </cfRule>
  </conditionalFormatting>
  <conditionalFormatting sqref="L69">
    <cfRule type="expression" dxfId="609" priority="622" stopIfTrue="1">
      <formula>$F$26&lt;$D$24</formula>
    </cfRule>
  </conditionalFormatting>
  <conditionalFormatting sqref="L69">
    <cfRule type="expression" dxfId="608" priority="621" stopIfTrue="1">
      <formula>$F$22&lt;$D$20</formula>
    </cfRule>
  </conditionalFormatting>
  <conditionalFormatting sqref="L69">
    <cfRule type="expression" dxfId="607" priority="620" stopIfTrue="1">
      <formula>$F$22&lt;$D$20</formula>
    </cfRule>
  </conditionalFormatting>
  <conditionalFormatting sqref="L69:L71">
    <cfRule type="expression" dxfId="606" priority="619" stopIfTrue="1">
      <formula>$F$35&lt;$D$33</formula>
    </cfRule>
  </conditionalFormatting>
  <conditionalFormatting sqref="L69:L71">
    <cfRule type="expression" dxfId="605" priority="618" stopIfTrue="1">
      <formula>$F$32&lt;$D$30</formula>
    </cfRule>
  </conditionalFormatting>
  <conditionalFormatting sqref="L69:L71">
    <cfRule type="expression" dxfId="604" priority="617" stopIfTrue="1">
      <formula>$F$29&lt;$D$27</formula>
    </cfRule>
  </conditionalFormatting>
  <conditionalFormatting sqref="L69">
    <cfRule type="expression" dxfId="603" priority="616" stopIfTrue="1">
      <formula>$F$26&lt;$D$24</formula>
    </cfRule>
  </conditionalFormatting>
  <conditionalFormatting sqref="L69">
    <cfRule type="expression" dxfId="602" priority="615" stopIfTrue="1">
      <formula>$F$22&lt;$D$20</formula>
    </cfRule>
  </conditionalFormatting>
  <conditionalFormatting sqref="L69">
    <cfRule type="expression" dxfId="601" priority="614" stopIfTrue="1">
      <formula>$F$22&lt;$D$20</formula>
    </cfRule>
  </conditionalFormatting>
  <conditionalFormatting sqref="L69:L71">
    <cfRule type="expression" dxfId="600" priority="613" stopIfTrue="1">
      <formula>$F$35&lt;$D$33</formula>
    </cfRule>
  </conditionalFormatting>
  <conditionalFormatting sqref="L69:L71">
    <cfRule type="expression" dxfId="599" priority="612" stopIfTrue="1">
      <formula>$F$32&lt;$D$30</formula>
    </cfRule>
  </conditionalFormatting>
  <conditionalFormatting sqref="L69:L71">
    <cfRule type="expression" dxfId="598" priority="611" stopIfTrue="1">
      <formula>$F$29&lt;$D$27</formula>
    </cfRule>
  </conditionalFormatting>
  <conditionalFormatting sqref="L69">
    <cfRule type="expression" dxfId="597" priority="610" stopIfTrue="1">
      <formula>$F$26&lt;$D$24</formula>
    </cfRule>
  </conditionalFormatting>
  <conditionalFormatting sqref="L69">
    <cfRule type="expression" dxfId="596" priority="609" stopIfTrue="1">
      <formula>$F$22&lt;$D$20</formula>
    </cfRule>
  </conditionalFormatting>
  <conditionalFormatting sqref="L69">
    <cfRule type="expression" dxfId="595" priority="608" stopIfTrue="1">
      <formula>$F$22&lt;$D$20</formula>
    </cfRule>
  </conditionalFormatting>
  <conditionalFormatting sqref="L69:L71">
    <cfRule type="expression" dxfId="594" priority="607" stopIfTrue="1">
      <formula>$F$35&lt;$D$33</formula>
    </cfRule>
  </conditionalFormatting>
  <conditionalFormatting sqref="L69:L71">
    <cfRule type="expression" dxfId="593" priority="606" stopIfTrue="1">
      <formula>$F$32&lt;$D$30</formula>
    </cfRule>
  </conditionalFormatting>
  <conditionalFormatting sqref="L69:L71">
    <cfRule type="expression" dxfId="592" priority="605" stopIfTrue="1">
      <formula>$F$29&lt;$D$27</formula>
    </cfRule>
  </conditionalFormatting>
  <conditionalFormatting sqref="L69">
    <cfRule type="expression" dxfId="591" priority="604" stopIfTrue="1">
      <formula>$F$26&lt;$D$24</formula>
    </cfRule>
  </conditionalFormatting>
  <conditionalFormatting sqref="L69">
    <cfRule type="expression" dxfId="590" priority="603" stopIfTrue="1">
      <formula>$F$22&lt;$D$20</formula>
    </cfRule>
  </conditionalFormatting>
  <conditionalFormatting sqref="L69">
    <cfRule type="expression" dxfId="589" priority="602" stopIfTrue="1">
      <formula>$F$22&lt;$D$20</formula>
    </cfRule>
  </conditionalFormatting>
  <conditionalFormatting sqref="L69:L71">
    <cfRule type="expression" dxfId="588" priority="601" stopIfTrue="1">
      <formula>$F$52&lt;$D$50</formula>
    </cfRule>
  </conditionalFormatting>
  <conditionalFormatting sqref="L69:L71">
    <cfRule type="expression" dxfId="587" priority="600" stopIfTrue="1">
      <formula>$F$49&lt;$D$47</formula>
    </cfRule>
  </conditionalFormatting>
  <conditionalFormatting sqref="L69:L71">
    <cfRule type="expression" dxfId="586" priority="599" stopIfTrue="1">
      <formula>$F$41&lt;$D$39</formula>
    </cfRule>
  </conditionalFormatting>
  <conditionalFormatting sqref="L69:L71">
    <cfRule type="expression" dxfId="585" priority="598" stopIfTrue="1">
      <formula>$F$38&lt;$D$36</formula>
    </cfRule>
  </conditionalFormatting>
  <conditionalFormatting sqref="L69:L71">
    <cfRule type="expression" dxfId="584" priority="597" stopIfTrue="1">
      <formula>$F$35&lt;$D$33</formula>
    </cfRule>
  </conditionalFormatting>
  <conditionalFormatting sqref="L69:L71">
    <cfRule type="expression" dxfId="583" priority="596" stopIfTrue="1">
      <formula>$F$32&lt;$D$30</formula>
    </cfRule>
  </conditionalFormatting>
  <conditionalFormatting sqref="L69:L71">
    <cfRule type="expression" dxfId="582" priority="595" stopIfTrue="1">
      <formula>$F$29&lt;$D$27</formula>
    </cfRule>
  </conditionalFormatting>
  <conditionalFormatting sqref="L69">
    <cfRule type="expression" dxfId="581" priority="594" stopIfTrue="1">
      <formula>$F$26&lt;$D$24</formula>
    </cfRule>
  </conditionalFormatting>
  <conditionalFormatting sqref="L69">
    <cfRule type="expression" dxfId="580" priority="593" stopIfTrue="1">
      <formula>$F$22&lt;$D$20</formula>
    </cfRule>
  </conditionalFormatting>
  <conditionalFormatting sqref="L69">
    <cfRule type="expression" dxfId="579" priority="592" stopIfTrue="1">
      <formula>$F$22&lt;$D$20</formula>
    </cfRule>
  </conditionalFormatting>
  <conditionalFormatting sqref="L69:L71">
    <cfRule type="expression" dxfId="578" priority="591" stopIfTrue="1">
      <formula>$F$35&lt;$D$33</formula>
    </cfRule>
  </conditionalFormatting>
  <conditionalFormatting sqref="L69:L71">
    <cfRule type="expression" dxfId="577" priority="590" stopIfTrue="1">
      <formula>$F$32&lt;$D$30</formula>
    </cfRule>
  </conditionalFormatting>
  <conditionalFormatting sqref="L69:L71">
    <cfRule type="expression" dxfId="576" priority="589" stopIfTrue="1">
      <formula>$F$29&lt;$D$27</formula>
    </cfRule>
  </conditionalFormatting>
  <conditionalFormatting sqref="L69">
    <cfRule type="expression" dxfId="575" priority="588" stopIfTrue="1">
      <formula>$F$26&lt;$D$24</formula>
    </cfRule>
  </conditionalFormatting>
  <conditionalFormatting sqref="L69">
    <cfRule type="expression" dxfId="574" priority="587" stopIfTrue="1">
      <formula>$F$22&lt;$D$20</formula>
    </cfRule>
  </conditionalFormatting>
  <conditionalFormatting sqref="L69">
    <cfRule type="expression" dxfId="573" priority="586" stopIfTrue="1">
      <formula>$F$22&lt;$D$20</formula>
    </cfRule>
  </conditionalFormatting>
  <conditionalFormatting sqref="L69:L71">
    <cfRule type="expression" dxfId="572" priority="585" stopIfTrue="1">
      <formula>$F$35&lt;$D$33</formula>
    </cfRule>
  </conditionalFormatting>
  <conditionalFormatting sqref="L69:L71">
    <cfRule type="expression" dxfId="571" priority="584" stopIfTrue="1">
      <formula>$F$32&lt;$D$30</formula>
    </cfRule>
  </conditionalFormatting>
  <conditionalFormatting sqref="L69:L71">
    <cfRule type="expression" dxfId="570" priority="583" stopIfTrue="1">
      <formula>$F$29&lt;$D$27</formula>
    </cfRule>
  </conditionalFormatting>
  <conditionalFormatting sqref="L69">
    <cfRule type="expression" dxfId="569" priority="582" stopIfTrue="1">
      <formula>$F$26&lt;$D$24</formula>
    </cfRule>
  </conditionalFormatting>
  <conditionalFormatting sqref="L69">
    <cfRule type="expression" dxfId="568" priority="581" stopIfTrue="1">
      <formula>$F$22&lt;$D$20</formula>
    </cfRule>
  </conditionalFormatting>
  <conditionalFormatting sqref="L69">
    <cfRule type="expression" dxfId="567" priority="580" stopIfTrue="1">
      <formula>$F$22&lt;$D$20</formula>
    </cfRule>
  </conditionalFormatting>
  <conditionalFormatting sqref="L69:L71">
    <cfRule type="expression" dxfId="566" priority="579" stopIfTrue="1">
      <formula>$F$35&lt;$D$33</formula>
    </cfRule>
  </conditionalFormatting>
  <conditionalFormatting sqref="L69:L71">
    <cfRule type="expression" dxfId="565" priority="578" stopIfTrue="1">
      <formula>$F$32&lt;$D$30</formula>
    </cfRule>
  </conditionalFormatting>
  <conditionalFormatting sqref="L69:L71">
    <cfRule type="expression" dxfId="564" priority="577" stopIfTrue="1">
      <formula>$F$29&lt;$D$27</formula>
    </cfRule>
  </conditionalFormatting>
  <conditionalFormatting sqref="L69">
    <cfRule type="expression" dxfId="563" priority="576" stopIfTrue="1">
      <formula>$F$26&lt;$D$24</formula>
    </cfRule>
  </conditionalFormatting>
  <conditionalFormatting sqref="L69">
    <cfRule type="expression" dxfId="562" priority="575" stopIfTrue="1">
      <formula>$F$22&lt;$D$20</formula>
    </cfRule>
  </conditionalFormatting>
  <conditionalFormatting sqref="L69">
    <cfRule type="expression" dxfId="561" priority="574" stopIfTrue="1">
      <formula>$F$22&lt;$D$20</formula>
    </cfRule>
  </conditionalFormatting>
  <conditionalFormatting sqref="L69:L71">
    <cfRule type="expression" dxfId="560" priority="573" stopIfTrue="1">
      <formula>$F$35&lt;$D$33</formula>
    </cfRule>
  </conditionalFormatting>
  <conditionalFormatting sqref="L69:L71">
    <cfRule type="expression" dxfId="559" priority="572" stopIfTrue="1">
      <formula>$F$32&lt;$D$30</formula>
    </cfRule>
  </conditionalFormatting>
  <conditionalFormatting sqref="L69:L71">
    <cfRule type="expression" dxfId="558" priority="571" stopIfTrue="1">
      <formula>$F$29&lt;$D$27</formula>
    </cfRule>
  </conditionalFormatting>
  <conditionalFormatting sqref="L69">
    <cfRule type="expression" dxfId="557" priority="570" stopIfTrue="1">
      <formula>$F$26&lt;$D$24</formula>
    </cfRule>
  </conditionalFormatting>
  <conditionalFormatting sqref="L69">
    <cfRule type="expression" dxfId="556" priority="569" stopIfTrue="1">
      <formula>$F$22&lt;$D$20</formula>
    </cfRule>
  </conditionalFormatting>
  <conditionalFormatting sqref="L69">
    <cfRule type="expression" dxfId="555" priority="568" stopIfTrue="1">
      <formula>$F$22&lt;$D$20</formula>
    </cfRule>
  </conditionalFormatting>
  <conditionalFormatting sqref="L69:L71">
    <cfRule type="expression" dxfId="554" priority="567" stopIfTrue="1">
      <formula>$F$52&lt;$D$50</formula>
    </cfRule>
  </conditionalFormatting>
  <conditionalFormatting sqref="L69:L71">
    <cfRule type="expression" dxfId="553" priority="566" stopIfTrue="1">
      <formula>$F$49&lt;$D$47</formula>
    </cfRule>
  </conditionalFormatting>
  <conditionalFormatting sqref="L69:L71">
    <cfRule type="expression" dxfId="552" priority="565" stopIfTrue="1">
      <formula>$F$41&lt;$D$39</formula>
    </cfRule>
  </conditionalFormatting>
  <conditionalFormatting sqref="L69:L71">
    <cfRule type="expression" dxfId="551" priority="564" stopIfTrue="1">
      <formula>$F$38&lt;$D$36</formula>
    </cfRule>
  </conditionalFormatting>
  <conditionalFormatting sqref="L69:L71">
    <cfRule type="expression" dxfId="550" priority="563" stopIfTrue="1">
      <formula>$F$35&lt;$D$33</formula>
    </cfRule>
  </conditionalFormatting>
  <conditionalFormatting sqref="L69:L71">
    <cfRule type="expression" dxfId="549" priority="562" stopIfTrue="1">
      <formula>$F$32&lt;$D$30</formula>
    </cfRule>
  </conditionalFormatting>
  <conditionalFormatting sqref="L69:L71">
    <cfRule type="expression" dxfId="548" priority="561" stopIfTrue="1">
      <formula>$F$29&lt;$D$27</formula>
    </cfRule>
  </conditionalFormatting>
  <conditionalFormatting sqref="L69">
    <cfRule type="expression" dxfId="547" priority="560" stopIfTrue="1">
      <formula>$F$26&lt;$D$24</formula>
    </cfRule>
  </conditionalFormatting>
  <conditionalFormatting sqref="L69">
    <cfRule type="expression" dxfId="546" priority="559" stopIfTrue="1">
      <formula>$F$22&lt;$D$20</formula>
    </cfRule>
  </conditionalFormatting>
  <conditionalFormatting sqref="L69">
    <cfRule type="expression" dxfId="545" priority="558" stopIfTrue="1">
      <formula>$F$22&lt;$D$20</formula>
    </cfRule>
  </conditionalFormatting>
  <conditionalFormatting sqref="L69:L71">
    <cfRule type="expression" dxfId="544" priority="557" stopIfTrue="1">
      <formula>$F$35&lt;$D$33</formula>
    </cfRule>
  </conditionalFormatting>
  <conditionalFormatting sqref="L69:L71">
    <cfRule type="expression" dxfId="543" priority="556" stopIfTrue="1">
      <formula>$F$32&lt;$D$30</formula>
    </cfRule>
  </conditionalFormatting>
  <conditionalFormatting sqref="L69:L71">
    <cfRule type="expression" dxfId="542" priority="555" stopIfTrue="1">
      <formula>$F$29&lt;$D$27</formula>
    </cfRule>
  </conditionalFormatting>
  <conditionalFormatting sqref="L69">
    <cfRule type="expression" dxfId="541" priority="554" stopIfTrue="1">
      <formula>$F$26&lt;$D$24</formula>
    </cfRule>
  </conditionalFormatting>
  <conditionalFormatting sqref="L69">
    <cfRule type="expression" dxfId="540" priority="553" stopIfTrue="1">
      <formula>$F$22&lt;$D$20</formula>
    </cfRule>
  </conditionalFormatting>
  <conditionalFormatting sqref="L69">
    <cfRule type="expression" dxfId="539" priority="552" stopIfTrue="1">
      <formula>$F$22&lt;$D$20</formula>
    </cfRule>
  </conditionalFormatting>
  <conditionalFormatting sqref="L69:L71">
    <cfRule type="expression" dxfId="538" priority="551" stopIfTrue="1">
      <formula>$F$35&lt;$D$33</formula>
    </cfRule>
  </conditionalFormatting>
  <conditionalFormatting sqref="L69:L71">
    <cfRule type="expression" dxfId="537" priority="550" stopIfTrue="1">
      <formula>$F$32&lt;$D$30</formula>
    </cfRule>
  </conditionalFormatting>
  <conditionalFormatting sqref="L69:L71">
    <cfRule type="expression" dxfId="536" priority="549" stopIfTrue="1">
      <formula>$F$29&lt;$D$27</formula>
    </cfRule>
  </conditionalFormatting>
  <conditionalFormatting sqref="L69">
    <cfRule type="expression" dxfId="535" priority="548" stopIfTrue="1">
      <formula>$F$26&lt;$D$24</formula>
    </cfRule>
  </conditionalFormatting>
  <conditionalFormatting sqref="L69">
    <cfRule type="expression" dxfId="534" priority="547" stopIfTrue="1">
      <formula>$F$22&lt;$D$20</formula>
    </cfRule>
  </conditionalFormatting>
  <conditionalFormatting sqref="L69">
    <cfRule type="expression" dxfId="533" priority="546" stopIfTrue="1">
      <formula>$F$22&lt;$D$20</formula>
    </cfRule>
  </conditionalFormatting>
  <conditionalFormatting sqref="L69:L71">
    <cfRule type="expression" dxfId="532" priority="545" stopIfTrue="1">
      <formula>$F$35&lt;$D$33</formula>
    </cfRule>
  </conditionalFormatting>
  <conditionalFormatting sqref="L69:L71">
    <cfRule type="expression" dxfId="531" priority="544" stopIfTrue="1">
      <formula>$F$32&lt;$D$30</formula>
    </cfRule>
  </conditionalFormatting>
  <conditionalFormatting sqref="L69:L71">
    <cfRule type="expression" dxfId="530" priority="543" stopIfTrue="1">
      <formula>$F$29&lt;$D$27</formula>
    </cfRule>
  </conditionalFormatting>
  <conditionalFormatting sqref="L69">
    <cfRule type="expression" dxfId="529" priority="542" stopIfTrue="1">
      <formula>$F$26&lt;$D$24</formula>
    </cfRule>
  </conditionalFormatting>
  <conditionalFormatting sqref="L69">
    <cfRule type="expression" dxfId="528" priority="541" stopIfTrue="1">
      <formula>$F$22&lt;$D$20</formula>
    </cfRule>
  </conditionalFormatting>
  <conditionalFormatting sqref="L69">
    <cfRule type="expression" dxfId="527" priority="540" stopIfTrue="1">
      <formula>$F$22&lt;$D$20</formula>
    </cfRule>
  </conditionalFormatting>
  <conditionalFormatting sqref="L69:L71">
    <cfRule type="expression" dxfId="526" priority="539" stopIfTrue="1">
      <formula>$F$35&lt;$D$33</formula>
    </cfRule>
  </conditionalFormatting>
  <conditionalFormatting sqref="L69:L71">
    <cfRule type="expression" dxfId="525" priority="538" stopIfTrue="1">
      <formula>$F$32&lt;$D$30</formula>
    </cfRule>
  </conditionalFormatting>
  <conditionalFormatting sqref="L69:L71">
    <cfRule type="expression" dxfId="524" priority="537" stopIfTrue="1">
      <formula>$F$29&lt;$D$27</formula>
    </cfRule>
  </conditionalFormatting>
  <conditionalFormatting sqref="L69">
    <cfRule type="expression" dxfId="523" priority="536" stopIfTrue="1">
      <formula>$F$26&lt;$D$24</formula>
    </cfRule>
  </conditionalFormatting>
  <conditionalFormatting sqref="L69">
    <cfRule type="expression" dxfId="522" priority="535" stopIfTrue="1">
      <formula>$F$22&lt;$D$20</formula>
    </cfRule>
  </conditionalFormatting>
  <conditionalFormatting sqref="L69">
    <cfRule type="expression" dxfId="521" priority="534" stopIfTrue="1">
      <formula>$F$22&lt;$D$20</formula>
    </cfRule>
  </conditionalFormatting>
  <conditionalFormatting sqref="L69:L71">
    <cfRule type="expression" dxfId="520" priority="533" stopIfTrue="1">
      <formula>$F$49&lt;$D$47</formula>
    </cfRule>
  </conditionalFormatting>
  <conditionalFormatting sqref="L69:L71">
    <cfRule type="expression" dxfId="519" priority="532" stopIfTrue="1">
      <formula>$F$41&lt;$D$39</formula>
    </cfRule>
  </conditionalFormatting>
  <conditionalFormatting sqref="L69:L71">
    <cfRule type="expression" dxfId="518" priority="531" stopIfTrue="1">
      <formula>$F$38&lt;$D$36</formula>
    </cfRule>
  </conditionalFormatting>
  <conditionalFormatting sqref="L69:L71">
    <cfRule type="expression" dxfId="517" priority="530" stopIfTrue="1">
      <formula>$F$35&lt;$D$33</formula>
    </cfRule>
  </conditionalFormatting>
  <conditionalFormatting sqref="L69:L71">
    <cfRule type="expression" dxfId="516" priority="529" stopIfTrue="1">
      <formula>$F$32&lt;$D$30</formula>
    </cfRule>
  </conditionalFormatting>
  <conditionalFormatting sqref="L69:L71">
    <cfRule type="expression" dxfId="515" priority="528" stopIfTrue="1">
      <formula>$F$29&lt;$D$27</formula>
    </cfRule>
  </conditionalFormatting>
  <conditionalFormatting sqref="L69">
    <cfRule type="expression" dxfId="514" priority="527" stopIfTrue="1">
      <formula>$F$26&lt;$D$24</formula>
    </cfRule>
  </conditionalFormatting>
  <conditionalFormatting sqref="L69">
    <cfRule type="expression" dxfId="513" priority="526" stopIfTrue="1">
      <formula>$F$22&lt;$D$20</formula>
    </cfRule>
  </conditionalFormatting>
  <conditionalFormatting sqref="L69">
    <cfRule type="expression" dxfId="512" priority="525" stopIfTrue="1">
      <formula>$F$22&lt;$D$20</formula>
    </cfRule>
  </conditionalFormatting>
  <conditionalFormatting sqref="L69:L71">
    <cfRule type="expression" dxfId="511" priority="524" stopIfTrue="1">
      <formula>$F$35&lt;$D$33</formula>
    </cfRule>
  </conditionalFormatting>
  <conditionalFormatting sqref="L69:L71">
    <cfRule type="expression" dxfId="510" priority="523" stopIfTrue="1">
      <formula>$F$32&lt;$D$30</formula>
    </cfRule>
  </conditionalFormatting>
  <conditionalFormatting sqref="L69:L71">
    <cfRule type="expression" dxfId="509" priority="522" stopIfTrue="1">
      <formula>$F$29&lt;$D$27</formula>
    </cfRule>
  </conditionalFormatting>
  <conditionalFormatting sqref="L69">
    <cfRule type="expression" dxfId="508" priority="521" stopIfTrue="1">
      <formula>$F$26&lt;$D$24</formula>
    </cfRule>
  </conditionalFormatting>
  <conditionalFormatting sqref="L69">
    <cfRule type="expression" dxfId="507" priority="520" stopIfTrue="1">
      <formula>$F$22&lt;$D$20</formula>
    </cfRule>
  </conditionalFormatting>
  <conditionalFormatting sqref="L69">
    <cfRule type="expression" dxfId="506" priority="519" stopIfTrue="1">
      <formula>$F$22&lt;$D$20</formula>
    </cfRule>
  </conditionalFormatting>
  <conditionalFormatting sqref="L69:L71">
    <cfRule type="expression" dxfId="505" priority="518" stopIfTrue="1">
      <formula>$F$35&lt;$D$33</formula>
    </cfRule>
  </conditionalFormatting>
  <conditionalFormatting sqref="L69:L71">
    <cfRule type="expression" dxfId="504" priority="517" stopIfTrue="1">
      <formula>$F$32&lt;$D$30</formula>
    </cfRule>
  </conditionalFormatting>
  <conditionalFormatting sqref="L69:L71">
    <cfRule type="expression" dxfId="503" priority="516" stopIfTrue="1">
      <formula>$F$29&lt;$D$27</formula>
    </cfRule>
  </conditionalFormatting>
  <conditionalFormatting sqref="L69">
    <cfRule type="expression" dxfId="502" priority="515" stopIfTrue="1">
      <formula>$F$26&lt;$D$24</formula>
    </cfRule>
  </conditionalFormatting>
  <conditionalFormatting sqref="L69">
    <cfRule type="expression" dxfId="501" priority="514" stopIfTrue="1">
      <formula>$F$22&lt;$D$20</formula>
    </cfRule>
  </conditionalFormatting>
  <conditionalFormatting sqref="L69">
    <cfRule type="expression" dxfId="500" priority="513" stopIfTrue="1">
      <formula>$F$22&lt;$D$20</formula>
    </cfRule>
  </conditionalFormatting>
  <conditionalFormatting sqref="L69:L71">
    <cfRule type="expression" dxfId="499" priority="512" stopIfTrue="1">
      <formula>$F$35&lt;$D$33</formula>
    </cfRule>
  </conditionalFormatting>
  <conditionalFormatting sqref="L69:L71">
    <cfRule type="expression" dxfId="498" priority="511" stopIfTrue="1">
      <formula>$F$32&lt;$D$30</formula>
    </cfRule>
  </conditionalFormatting>
  <conditionalFormatting sqref="L69:L71">
    <cfRule type="expression" dxfId="497" priority="510" stopIfTrue="1">
      <formula>$F$29&lt;$D$27</formula>
    </cfRule>
  </conditionalFormatting>
  <conditionalFormatting sqref="L69">
    <cfRule type="expression" dxfId="496" priority="509" stopIfTrue="1">
      <formula>$F$26&lt;$D$24</formula>
    </cfRule>
  </conditionalFormatting>
  <conditionalFormatting sqref="L69">
    <cfRule type="expression" dxfId="495" priority="508" stopIfTrue="1">
      <formula>$F$22&lt;$D$20</formula>
    </cfRule>
  </conditionalFormatting>
  <conditionalFormatting sqref="L69">
    <cfRule type="expression" dxfId="494" priority="507" stopIfTrue="1">
      <formula>$F$22&lt;$D$20</formula>
    </cfRule>
  </conditionalFormatting>
  <conditionalFormatting sqref="L69:L71">
    <cfRule type="expression" dxfId="493" priority="506" stopIfTrue="1">
      <formula>$F$35&lt;$D$33</formula>
    </cfRule>
  </conditionalFormatting>
  <conditionalFormatting sqref="L69:L71">
    <cfRule type="expression" dxfId="492" priority="505" stopIfTrue="1">
      <formula>$F$32&lt;$D$30</formula>
    </cfRule>
  </conditionalFormatting>
  <conditionalFormatting sqref="L69:L71">
    <cfRule type="expression" dxfId="491" priority="504" stopIfTrue="1">
      <formula>$F$29&lt;$D$27</formula>
    </cfRule>
  </conditionalFormatting>
  <conditionalFormatting sqref="L69">
    <cfRule type="expression" dxfId="490" priority="503" stopIfTrue="1">
      <formula>$F$26&lt;$D$24</formula>
    </cfRule>
  </conditionalFormatting>
  <conditionalFormatting sqref="L69">
    <cfRule type="expression" dxfId="489" priority="502" stopIfTrue="1">
      <formula>$F$22&lt;$D$20</formula>
    </cfRule>
  </conditionalFormatting>
  <conditionalFormatting sqref="L69">
    <cfRule type="expression" dxfId="488" priority="501" stopIfTrue="1">
      <formula>$F$22&lt;$D$20</formula>
    </cfRule>
  </conditionalFormatting>
  <conditionalFormatting sqref="L69:L71">
    <cfRule type="expression" dxfId="487" priority="500" stopIfTrue="1">
      <formula>$F$52&lt;$D$50</formula>
    </cfRule>
  </conditionalFormatting>
  <conditionalFormatting sqref="L69:L71">
    <cfRule type="expression" dxfId="486" priority="499" stopIfTrue="1">
      <formula>$F$49&lt;$D$47</formula>
    </cfRule>
  </conditionalFormatting>
  <conditionalFormatting sqref="L69:L71">
    <cfRule type="expression" dxfId="485" priority="498" stopIfTrue="1">
      <formula>$F$41&lt;$D$39</formula>
    </cfRule>
  </conditionalFormatting>
  <conditionalFormatting sqref="L69:L71">
    <cfRule type="expression" dxfId="484" priority="497" stopIfTrue="1">
      <formula>$F$38&lt;$D$36</formula>
    </cfRule>
  </conditionalFormatting>
  <conditionalFormatting sqref="L69:L71">
    <cfRule type="expression" dxfId="483" priority="496" stopIfTrue="1">
      <formula>$F$35&lt;$D$33</formula>
    </cfRule>
  </conditionalFormatting>
  <conditionalFormatting sqref="L69:L71">
    <cfRule type="expression" dxfId="482" priority="495" stopIfTrue="1">
      <formula>$F$32&lt;$D$30</formula>
    </cfRule>
  </conditionalFormatting>
  <conditionalFormatting sqref="L69:L71">
    <cfRule type="expression" dxfId="481" priority="494" stopIfTrue="1">
      <formula>$F$29&lt;$D$27</formula>
    </cfRule>
  </conditionalFormatting>
  <conditionalFormatting sqref="L69">
    <cfRule type="expression" dxfId="480" priority="493" stopIfTrue="1">
      <formula>$F$26&lt;$D$24</formula>
    </cfRule>
  </conditionalFormatting>
  <conditionalFormatting sqref="L69">
    <cfRule type="expression" dxfId="479" priority="492" stopIfTrue="1">
      <formula>$F$22&lt;$D$20</formula>
    </cfRule>
  </conditionalFormatting>
  <conditionalFormatting sqref="L69">
    <cfRule type="expression" dxfId="478" priority="491" stopIfTrue="1">
      <formula>$F$22&lt;$D$20</formula>
    </cfRule>
  </conditionalFormatting>
  <conditionalFormatting sqref="L69:L71">
    <cfRule type="expression" dxfId="477" priority="490" stopIfTrue="1">
      <formula>$F$35&lt;$D$33</formula>
    </cfRule>
  </conditionalFormatting>
  <conditionalFormatting sqref="L69:L71">
    <cfRule type="expression" dxfId="476" priority="489" stopIfTrue="1">
      <formula>$F$32&lt;$D$30</formula>
    </cfRule>
  </conditionalFormatting>
  <conditionalFormatting sqref="L69:L71">
    <cfRule type="expression" dxfId="475" priority="488" stopIfTrue="1">
      <formula>$F$29&lt;$D$27</formula>
    </cfRule>
  </conditionalFormatting>
  <conditionalFormatting sqref="L69">
    <cfRule type="expression" dxfId="474" priority="487" stopIfTrue="1">
      <formula>$F$26&lt;$D$24</formula>
    </cfRule>
  </conditionalFormatting>
  <conditionalFormatting sqref="L69">
    <cfRule type="expression" dxfId="473" priority="486" stopIfTrue="1">
      <formula>$F$22&lt;$D$20</formula>
    </cfRule>
  </conditionalFormatting>
  <conditionalFormatting sqref="L69">
    <cfRule type="expression" dxfId="472" priority="485" stopIfTrue="1">
      <formula>$F$22&lt;$D$20</formula>
    </cfRule>
  </conditionalFormatting>
  <conditionalFormatting sqref="L69:L71">
    <cfRule type="expression" dxfId="471" priority="484" stopIfTrue="1">
      <formula>$F$35&lt;$D$33</formula>
    </cfRule>
  </conditionalFormatting>
  <conditionalFormatting sqref="L69:L71">
    <cfRule type="expression" dxfId="470" priority="483" stopIfTrue="1">
      <formula>$F$32&lt;$D$30</formula>
    </cfRule>
  </conditionalFormatting>
  <conditionalFormatting sqref="L69:L71">
    <cfRule type="expression" dxfId="469" priority="482" stopIfTrue="1">
      <formula>$F$29&lt;$D$27</formula>
    </cfRule>
  </conditionalFormatting>
  <conditionalFormatting sqref="L69">
    <cfRule type="expression" dxfId="468" priority="481" stopIfTrue="1">
      <formula>$F$26&lt;$D$24</formula>
    </cfRule>
  </conditionalFormatting>
  <conditionalFormatting sqref="L69">
    <cfRule type="expression" dxfId="467" priority="480" stopIfTrue="1">
      <formula>$F$22&lt;$D$20</formula>
    </cfRule>
  </conditionalFormatting>
  <conditionalFormatting sqref="L69">
    <cfRule type="expression" dxfId="466" priority="479" stopIfTrue="1">
      <formula>$F$22&lt;$D$20</formula>
    </cfRule>
  </conditionalFormatting>
  <conditionalFormatting sqref="L69:L71">
    <cfRule type="expression" dxfId="465" priority="478" stopIfTrue="1">
      <formula>$F$35&lt;$D$33</formula>
    </cfRule>
  </conditionalFormatting>
  <conditionalFormatting sqref="L69:L71">
    <cfRule type="expression" dxfId="464" priority="477" stopIfTrue="1">
      <formula>$F$32&lt;$D$30</formula>
    </cfRule>
  </conditionalFormatting>
  <conditionalFormatting sqref="L69:L71">
    <cfRule type="expression" dxfId="463" priority="476" stopIfTrue="1">
      <formula>$F$29&lt;$D$27</formula>
    </cfRule>
  </conditionalFormatting>
  <conditionalFormatting sqref="L69">
    <cfRule type="expression" dxfId="462" priority="475" stopIfTrue="1">
      <formula>$F$26&lt;$D$24</formula>
    </cfRule>
  </conditionalFormatting>
  <conditionalFormatting sqref="L69">
    <cfRule type="expression" dxfId="461" priority="474" stopIfTrue="1">
      <formula>$F$22&lt;$D$20</formula>
    </cfRule>
  </conditionalFormatting>
  <conditionalFormatting sqref="L69">
    <cfRule type="expression" dxfId="460" priority="473" stopIfTrue="1">
      <formula>$F$22&lt;$D$20</formula>
    </cfRule>
  </conditionalFormatting>
  <conditionalFormatting sqref="L69:L71">
    <cfRule type="expression" dxfId="459" priority="472" stopIfTrue="1">
      <formula>$F$35&lt;$D$33</formula>
    </cfRule>
  </conditionalFormatting>
  <conditionalFormatting sqref="L69:L71">
    <cfRule type="expression" dxfId="458" priority="471" stopIfTrue="1">
      <formula>$F$32&lt;$D$30</formula>
    </cfRule>
  </conditionalFormatting>
  <conditionalFormatting sqref="L69:L71">
    <cfRule type="expression" dxfId="457" priority="470" stopIfTrue="1">
      <formula>$F$29&lt;$D$27</formula>
    </cfRule>
  </conditionalFormatting>
  <conditionalFormatting sqref="L69">
    <cfRule type="expression" dxfId="456" priority="469" stopIfTrue="1">
      <formula>$F$26&lt;$D$24</formula>
    </cfRule>
  </conditionalFormatting>
  <conditionalFormatting sqref="L69">
    <cfRule type="expression" dxfId="455" priority="468" stopIfTrue="1">
      <formula>$F$22&lt;$D$20</formula>
    </cfRule>
  </conditionalFormatting>
  <conditionalFormatting sqref="L69">
    <cfRule type="expression" dxfId="454" priority="467" stopIfTrue="1">
      <formula>$F$22&lt;$D$20</formula>
    </cfRule>
  </conditionalFormatting>
  <conditionalFormatting sqref="L72:L74">
    <cfRule type="expression" dxfId="453" priority="466" stopIfTrue="1">
      <formula>$F$71&lt;$D$69</formula>
    </cfRule>
  </conditionalFormatting>
  <conditionalFormatting sqref="L72:L74">
    <cfRule type="expression" dxfId="452" priority="465" stopIfTrue="1">
      <formula>$F$68&lt;$D$66</formula>
    </cfRule>
  </conditionalFormatting>
  <conditionalFormatting sqref="L72:L74">
    <cfRule type="expression" dxfId="451" priority="464" stopIfTrue="1">
      <formula>$F$65&lt;$D$63</formula>
    </cfRule>
  </conditionalFormatting>
  <conditionalFormatting sqref="L72:L74">
    <cfRule type="expression" dxfId="450" priority="463" stopIfTrue="1">
      <formula>$F$62&lt;$D$60</formula>
    </cfRule>
  </conditionalFormatting>
  <conditionalFormatting sqref="L72:L74">
    <cfRule type="expression" dxfId="449" priority="462" stopIfTrue="1">
      <formula>$F$58&lt;$D$56</formula>
    </cfRule>
  </conditionalFormatting>
  <conditionalFormatting sqref="L72:L74">
    <cfRule type="expression" dxfId="448" priority="461" stopIfTrue="1">
      <formula>$F$55&lt;$D$53</formula>
    </cfRule>
  </conditionalFormatting>
  <conditionalFormatting sqref="L72:L74">
    <cfRule type="expression" dxfId="447" priority="460" stopIfTrue="1">
      <formula>$F$52&lt;$D$50</formula>
    </cfRule>
  </conditionalFormatting>
  <conditionalFormatting sqref="L72:L74">
    <cfRule type="expression" dxfId="446" priority="459" stopIfTrue="1">
      <formula>$F$49&lt;$D$47</formula>
    </cfRule>
  </conditionalFormatting>
  <conditionalFormatting sqref="L72:L74">
    <cfRule type="expression" dxfId="445" priority="458" stopIfTrue="1">
      <formula>$F$41&lt;$D$39</formula>
    </cfRule>
  </conditionalFormatting>
  <conditionalFormatting sqref="L72:L74">
    <cfRule type="expression" dxfId="444" priority="457" stopIfTrue="1">
      <formula>$F$38&lt;$D$36</formula>
    </cfRule>
  </conditionalFormatting>
  <conditionalFormatting sqref="L72:L74">
    <cfRule type="expression" dxfId="443" priority="456" stopIfTrue="1">
      <formula>$F$35&lt;$D$33</formula>
    </cfRule>
  </conditionalFormatting>
  <conditionalFormatting sqref="L72:L74">
    <cfRule type="expression" dxfId="442" priority="455" stopIfTrue="1">
      <formula>$F$32&lt;$D$30</formula>
    </cfRule>
  </conditionalFormatting>
  <conditionalFormatting sqref="L72:L74">
    <cfRule type="expression" dxfId="441" priority="454" stopIfTrue="1">
      <formula>$F$29&lt;$D$27</formula>
    </cfRule>
  </conditionalFormatting>
  <conditionalFormatting sqref="L72">
    <cfRule type="expression" dxfId="440" priority="453" stopIfTrue="1">
      <formula>$F$26&lt;$D$24</formula>
    </cfRule>
  </conditionalFormatting>
  <conditionalFormatting sqref="L72">
    <cfRule type="expression" dxfId="439" priority="452" stopIfTrue="1">
      <formula>$F$22&lt;$D$20</formula>
    </cfRule>
  </conditionalFormatting>
  <conditionalFormatting sqref="L72">
    <cfRule type="expression" dxfId="438" priority="451" stopIfTrue="1">
      <formula>$F$22&lt;$D$20</formula>
    </cfRule>
  </conditionalFormatting>
  <conditionalFormatting sqref="L72:L74">
    <cfRule type="expression" dxfId="437" priority="450" stopIfTrue="1">
      <formula>$F$35&lt;$D$33</formula>
    </cfRule>
  </conditionalFormatting>
  <conditionalFormatting sqref="L72:L74">
    <cfRule type="expression" dxfId="436" priority="449" stopIfTrue="1">
      <formula>$F$32&lt;$D$30</formula>
    </cfRule>
  </conditionalFormatting>
  <conditionalFormatting sqref="L72:L74">
    <cfRule type="expression" dxfId="435" priority="448" stopIfTrue="1">
      <formula>$F$29&lt;$D$27</formula>
    </cfRule>
  </conditionalFormatting>
  <conditionalFormatting sqref="L72">
    <cfRule type="expression" dxfId="434" priority="447" stopIfTrue="1">
      <formula>$F$26&lt;$D$24</formula>
    </cfRule>
  </conditionalFormatting>
  <conditionalFormatting sqref="L72">
    <cfRule type="expression" dxfId="433" priority="446" stopIfTrue="1">
      <formula>$F$22&lt;$D$20</formula>
    </cfRule>
  </conditionalFormatting>
  <conditionalFormatting sqref="L72">
    <cfRule type="expression" dxfId="432" priority="445" stopIfTrue="1">
      <formula>$F$22&lt;$D$20</formula>
    </cfRule>
  </conditionalFormatting>
  <conditionalFormatting sqref="L72:L74">
    <cfRule type="expression" dxfId="431" priority="444" stopIfTrue="1">
      <formula>$F$35&lt;$D$33</formula>
    </cfRule>
  </conditionalFormatting>
  <conditionalFormatting sqref="L72:L74">
    <cfRule type="expression" dxfId="430" priority="443" stopIfTrue="1">
      <formula>$F$32&lt;$D$30</formula>
    </cfRule>
  </conditionalFormatting>
  <conditionalFormatting sqref="L72:L74">
    <cfRule type="expression" dxfId="429" priority="442" stopIfTrue="1">
      <formula>$F$29&lt;$D$27</formula>
    </cfRule>
  </conditionalFormatting>
  <conditionalFormatting sqref="L72">
    <cfRule type="expression" dxfId="428" priority="441" stopIfTrue="1">
      <formula>$F$26&lt;$D$24</formula>
    </cfRule>
  </conditionalFormatting>
  <conditionalFormatting sqref="L72">
    <cfRule type="expression" dxfId="427" priority="440" stopIfTrue="1">
      <formula>$F$22&lt;$D$20</formula>
    </cfRule>
  </conditionalFormatting>
  <conditionalFormatting sqref="L72">
    <cfRule type="expression" dxfId="426" priority="439" stopIfTrue="1">
      <formula>$F$22&lt;$D$20</formula>
    </cfRule>
  </conditionalFormatting>
  <conditionalFormatting sqref="L72:L74">
    <cfRule type="expression" dxfId="425" priority="438" stopIfTrue="1">
      <formula>$F$35&lt;$D$33</formula>
    </cfRule>
  </conditionalFormatting>
  <conditionalFormatting sqref="L72:L74">
    <cfRule type="expression" dxfId="424" priority="437" stopIfTrue="1">
      <formula>$F$32&lt;$D$30</formula>
    </cfRule>
  </conditionalFormatting>
  <conditionalFormatting sqref="L72:L74">
    <cfRule type="expression" dxfId="423" priority="436" stopIfTrue="1">
      <formula>$F$29&lt;$D$27</formula>
    </cfRule>
  </conditionalFormatting>
  <conditionalFormatting sqref="L72">
    <cfRule type="expression" dxfId="422" priority="435" stopIfTrue="1">
      <formula>$F$26&lt;$D$24</formula>
    </cfRule>
  </conditionalFormatting>
  <conditionalFormatting sqref="L72">
    <cfRule type="expression" dxfId="421" priority="434" stopIfTrue="1">
      <formula>$F$22&lt;$D$20</formula>
    </cfRule>
  </conditionalFormatting>
  <conditionalFormatting sqref="L72">
    <cfRule type="expression" dxfId="420" priority="433" stopIfTrue="1">
      <formula>$F$22&lt;$D$20</formula>
    </cfRule>
  </conditionalFormatting>
  <conditionalFormatting sqref="L72:L74">
    <cfRule type="expression" dxfId="419" priority="432" stopIfTrue="1">
      <formula>$F$35&lt;$D$33</formula>
    </cfRule>
  </conditionalFormatting>
  <conditionalFormatting sqref="L72:L74">
    <cfRule type="expression" dxfId="418" priority="431" stopIfTrue="1">
      <formula>$F$32&lt;$D$30</formula>
    </cfRule>
  </conditionalFormatting>
  <conditionalFormatting sqref="L72:L74">
    <cfRule type="expression" dxfId="417" priority="430" stopIfTrue="1">
      <formula>$F$29&lt;$D$27</formula>
    </cfRule>
  </conditionalFormatting>
  <conditionalFormatting sqref="L72">
    <cfRule type="expression" dxfId="416" priority="429" stopIfTrue="1">
      <formula>$F$26&lt;$D$24</formula>
    </cfRule>
  </conditionalFormatting>
  <conditionalFormatting sqref="L72">
    <cfRule type="expression" dxfId="415" priority="428" stopIfTrue="1">
      <formula>$F$22&lt;$D$20</formula>
    </cfRule>
  </conditionalFormatting>
  <conditionalFormatting sqref="L72">
    <cfRule type="expression" dxfId="414" priority="427" stopIfTrue="1">
      <formula>$F$22&lt;$D$20</formula>
    </cfRule>
  </conditionalFormatting>
  <conditionalFormatting sqref="L72:L74">
    <cfRule type="expression" dxfId="413" priority="426" stopIfTrue="1">
      <formula>$F$52&lt;$D$50</formula>
    </cfRule>
  </conditionalFormatting>
  <conditionalFormatting sqref="L72:L74">
    <cfRule type="expression" dxfId="412" priority="425" stopIfTrue="1">
      <formula>$F$49&lt;$D$47</formula>
    </cfRule>
  </conditionalFormatting>
  <conditionalFormatting sqref="L72:L74">
    <cfRule type="expression" dxfId="411" priority="424" stopIfTrue="1">
      <formula>$F$41&lt;$D$39</formula>
    </cfRule>
  </conditionalFormatting>
  <conditionalFormatting sqref="L72:L74">
    <cfRule type="expression" dxfId="410" priority="423" stopIfTrue="1">
      <formula>$F$38&lt;$D$36</formula>
    </cfRule>
  </conditionalFormatting>
  <conditionalFormatting sqref="L72:L74">
    <cfRule type="expression" dxfId="409" priority="422" stopIfTrue="1">
      <formula>$F$35&lt;$D$33</formula>
    </cfRule>
  </conditionalFormatting>
  <conditionalFormatting sqref="L72:L74">
    <cfRule type="expression" dxfId="408" priority="421" stopIfTrue="1">
      <formula>$F$32&lt;$D$30</formula>
    </cfRule>
  </conditionalFormatting>
  <conditionalFormatting sqref="L72:L74">
    <cfRule type="expression" dxfId="407" priority="420" stopIfTrue="1">
      <formula>$F$29&lt;$D$27</formula>
    </cfRule>
  </conditionalFormatting>
  <conditionalFormatting sqref="L72">
    <cfRule type="expression" dxfId="406" priority="419" stopIfTrue="1">
      <formula>$F$26&lt;$D$24</formula>
    </cfRule>
  </conditionalFormatting>
  <conditionalFormatting sqref="L72">
    <cfRule type="expression" dxfId="405" priority="418" stopIfTrue="1">
      <formula>$F$22&lt;$D$20</formula>
    </cfRule>
  </conditionalFormatting>
  <conditionalFormatting sqref="L72">
    <cfRule type="expression" dxfId="404" priority="417" stopIfTrue="1">
      <formula>$F$22&lt;$D$20</formula>
    </cfRule>
  </conditionalFormatting>
  <conditionalFormatting sqref="L72:L74">
    <cfRule type="expression" dxfId="403" priority="416" stopIfTrue="1">
      <formula>$F$35&lt;$D$33</formula>
    </cfRule>
  </conditionalFormatting>
  <conditionalFormatting sqref="L72:L74">
    <cfRule type="expression" dxfId="402" priority="415" stopIfTrue="1">
      <formula>$F$32&lt;$D$30</formula>
    </cfRule>
  </conditionalFormatting>
  <conditionalFormatting sqref="L72:L74">
    <cfRule type="expression" dxfId="401" priority="414" stopIfTrue="1">
      <formula>$F$29&lt;$D$27</formula>
    </cfRule>
  </conditionalFormatting>
  <conditionalFormatting sqref="L72">
    <cfRule type="expression" dxfId="400" priority="413" stopIfTrue="1">
      <formula>$F$26&lt;$D$24</formula>
    </cfRule>
  </conditionalFormatting>
  <conditionalFormatting sqref="L72">
    <cfRule type="expression" dxfId="399" priority="412" stopIfTrue="1">
      <formula>$F$22&lt;$D$20</formula>
    </cfRule>
  </conditionalFormatting>
  <conditionalFormatting sqref="L72">
    <cfRule type="expression" dxfId="398" priority="411" stopIfTrue="1">
      <formula>$F$22&lt;$D$20</formula>
    </cfRule>
  </conditionalFormatting>
  <conditionalFormatting sqref="L72:L74">
    <cfRule type="expression" dxfId="397" priority="410" stopIfTrue="1">
      <formula>$F$35&lt;$D$33</formula>
    </cfRule>
  </conditionalFormatting>
  <conditionalFormatting sqref="L72:L74">
    <cfRule type="expression" dxfId="396" priority="409" stopIfTrue="1">
      <formula>$F$32&lt;$D$30</formula>
    </cfRule>
  </conditionalFormatting>
  <conditionalFormatting sqref="L72:L74">
    <cfRule type="expression" dxfId="395" priority="408" stopIfTrue="1">
      <formula>$F$29&lt;$D$27</formula>
    </cfRule>
  </conditionalFormatting>
  <conditionalFormatting sqref="L72">
    <cfRule type="expression" dxfId="394" priority="407" stopIfTrue="1">
      <formula>$F$26&lt;$D$24</formula>
    </cfRule>
  </conditionalFormatting>
  <conditionalFormatting sqref="L72">
    <cfRule type="expression" dxfId="393" priority="406" stopIfTrue="1">
      <formula>$F$22&lt;$D$20</formula>
    </cfRule>
  </conditionalFormatting>
  <conditionalFormatting sqref="L72">
    <cfRule type="expression" dxfId="392" priority="405" stopIfTrue="1">
      <formula>$F$22&lt;$D$20</formula>
    </cfRule>
  </conditionalFormatting>
  <conditionalFormatting sqref="L72:L74">
    <cfRule type="expression" dxfId="391" priority="404" stopIfTrue="1">
      <formula>$F$35&lt;$D$33</formula>
    </cfRule>
  </conditionalFormatting>
  <conditionalFormatting sqref="L72:L74">
    <cfRule type="expression" dxfId="390" priority="403" stopIfTrue="1">
      <formula>$F$32&lt;$D$30</formula>
    </cfRule>
  </conditionalFormatting>
  <conditionalFormatting sqref="L72:L74">
    <cfRule type="expression" dxfId="389" priority="402" stopIfTrue="1">
      <formula>$F$29&lt;$D$27</formula>
    </cfRule>
  </conditionalFormatting>
  <conditionalFormatting sqref="L72">
    <cfRule type="expression" dxfId="388" priority="401" stopIfTrue="1">
      <formula>$F$26&lt;$D$24</formula>
    </cfRule>
  </conditionalFormatting>
  <conditionalFormatting sqref="L72">
    <cfRule type="expression" dxfId="387" priority="400" stopIfTrue="1">
      <formula>$F$22&lt;$D$20</formula>
    </cfRule>
  </conditionalFormatting>
  <conditionalFormatting sqref="L72">
    <cfRule type="expression" dxfId="386" priority="399" stopIfTrue="1">
      <formula>$F$22&lt;$D$20</formula>
    </cfRule>
  </conditionalFormatting>
  <conditionalFormatting sqref="L72:L74">
    <cfRule type="expression" dxfId="385" priority="398" stopIfTrue="1">
      <formula>$F$35&lt;$D$33</formula>
    </cfRule>
  </conditionalFormatting>
  <conditionalFormatting sqref="L72:L74">
    <cfRule type="expression" dxfId="384" priority="397" stopIfTrue="1">
      <formula>$F$32&lt;$D$30</formula>
    </cfRule>
  </conditionalFormatting>
  <conditionalFormatting sqref="L72:L74">
    <cfRule type="expression" dxfId="383" priority="396" stopIfTrue="1">
      <formula>$F$29&lt;$D$27</formula>
    </cfRule>
  </conditionalFormatting>
  <conditionalFormatting sqref="L72">
    <cfRule type="expression" dxfId="382" priority="395" stopIfTrue="1">
      <formula>$F$26&lt;$D$24</formula>
    </cfRule>
  </conditionalFormatting>
  <conditionalFormatting sqref="L72">
    <cfRule type="expression" dxfId="381" priority="394" stopIfTrue="1">
      <formula>$F$22&lt;$D$20</formula>
    </cfRule>
  </conditionalFormatting>
  <conditionalFormatting sqref="L72">
    <cfRule type="expression" dxfId="380" priority="393" stopIfTrue="1">
      <formula>$F$22&lt;$D$20</formula>
    </cfRule>
  </conditionalFormatting>
  <conditionalFormatting sqref="L72:L74">
    <cfRule type="expression" dxfId="379" priority="392" stopIfTrue="1">
      <formula>$F$52&lt;$D$50</formula>
    </cfRule>
  </conditionalFormatting>
  <conditionalFormatting sqref="L72:L74">
    <cfRule type="expression" dxfId="378" priority="391" stopIfTrue="1">
      <formula>$F$49&lt;$D$47</formula>
    </cfRule>
  </conditionalFormatting>
  <conditionalFormatting sqref="L72:L74">
    <cfRule type="expression" dxfId="377" priority="390" stopIfTrue="1">
      <formula>$F$41&lt;$D$39</formula>
    </cfRule>
  </conditionalFormatting>
  <conditionalFormatting sqref="L72:L74">
    <cfRule type="expression" dxfId="376" priority="389" stopIfTrue="1">
      <formula>$F$38&lt;$D$36</formula>
    </cfRule>
  </conditionalFormatting>
  <conditionalFormatting sqref="L72:L74">
    <cfRule type="expression" dxfId="375" priority="388" stopIfTrue="1">
      <formula>$F$35&lt;$D$33</formula>
    </cfRule>
  </conditionalFormatting>
  <conditionalFormatting sqref="L72:L74">
    <cfRule type="expression" dxfId="374" priority="387" stopIfTrue="1">
      <formula>$F$32&lt;$D$30</formula>
    </cfRule>
  </conditionalFormatting>
  <conditionalFormatting sqref="L72:L74">
    <cfRule type="expression" dxfId="373" priority="386" stopIfTrue="1">
      <formula>$F$29&lt;$D$27</formula>
    </cfRule>
  </conditionalFormatting>
  <conditionalFormatting sqref="L72">
    <cfRule type="expression" dxfId="372" priority="385" stopIfTrue="1">
      <formula>$F$26&lt;$D$24</formula>
    </cfRule>
  </conditionalFormatting>
  <conditionalFormatting sqref="L72">
    <cfRule type="expression" dxfId="371" priority="384" stopIfTrue="1">
      <formula>$F$22&lt;$D$20</formula>
    </cfRule>
  </conditionalFormatting>
  <conditionalFormatting sqref="L72">
    <cfRule type="expression" dxfId="370" priority="383" stopIfTrue="1">
      <formula>$F$22&lt;$D$20</formula>
    </cfRule>
  </conditionalFormatting>
  <conditionalFormatting sqref="L72:L74">
    <cfRule type="expression" dxfId="369" priority="382" stopIfTrue="1">
      <formula>$F$35&lt;$D$33</formula>
    </cfRule>
  </conditionalFormatting>
  <conditionalFormatting sqref="L72:L74">
    <cfRule type="expression" dxfId="368" priority="381" stopIfTrue="1">
      <formula>$F$32&lt;$D$30</formula>
    </cfRule>
  </conditionalFormatting>
  <conditionalFormatting sqref="L72:L74">
    <cfRule type="expression" dxfId="367" priority="380" stopIfTrue="1">
      <formula>$F$29&lt;$D$27</formula>
    </cfRule>
  </conditionalFormatting>
  <conditionalFormatting sqref="L72">
    <cfRule type="expression" dxfId="366" priority="379" stopIfTrue="1">
      <formula>$F$26&lt;$D$24</formula>
    </cfRule>
  </conditionalFormatting>
  <conditionalFormatting sqref="L72">
    <cfRule type="expression" dxfId="365" priority="378" stopIfTrue="1">
      <formula>$F$22&lt;$D$20</formula>
    </cfRule>
  </conditionalFormatting>
  <conditionalFormatting sqref="L72">
    <cfRule type="expression" dxfId="364" priority="377" stopIfTrue="1">
      <formula>$F$22&lt;$D$20</formula>
    </cfRule>
  </conditionalFormatting>
  <conditionalFormatting sqref="L72:L74">
    <cfRule type="expression" dxfId="363" priority="376" stopIfTrue="1">
      <formula>$F$35&lt;$D$33</formula>
    </cfRule>
  </conditionalFormatting>
  <conditionalFormatting sqref="L72:L74">
    <cfRule type="expression" dxfId="362" priority="375" stopIfTrue="1">
      <formula>$F$32&lt;$D$30</formula>
    </cfRule>
  </conditionalFormatting>
  <conditionalFormatting sqref="L72:L74">
    <cfRule type="expression" dxfId="361" priority="374" stopIfTrue="1">
      <formula>$F$29&lt;$D$27</formula>
    </cfRule>
  </conditionalFormatting>
  <conditionalFormatting sqref="L72">
    <cfRule type="expression" dxfId="360" priority="373" stopIfTrue="1">
      <formula>$F$26&lt;$D$24</formula>
    </cfRule>
  </conditionalFormatting>
  <conditionalFormatting sqref="L72">
    <cfRule type="expression" dxfId="359" priority="372" stopIfTrue="1">
      <formula>$F$22&lt;$D$20</formula>
    </cfRule>
  </conditionalFormatting>
  <conditionalFormatting sqref="L72">
    <cfRule type="expression" dxfId="358" priority="371" stopIfTrue="1">
      <formula>$F$22&lt;$D$20</formula>
    </cfRule>
  </conditionalFormatting>
  <conditionalFormatting sqref="L72:L74">
    <cfRule type="expression" dxfId="357" priority="370" stopIfTrue="1">
      <formula>$F$35&lt;$D$33</formula>
    </cfRule>
  </conditionalFormatting>
  <conditionalFormatting sqref="L72:L74">
    <cfRule type="expression" dxfId="356" priority="369" stopIfTrue="1">
      <formula>$F$32&lt;$D$30</formula>
    </cfRule>
  </conditionalFormatting>
  <conditionalFormatting sqref="L72:L74">
    <cfRule type="expression" dxfId="355" priority="368" stopIfTrue="1">
      <formula>$F$29&lt;$D$27</formula>
    </cfRule>
  </conditionalFormatting>
  <conditionalFormatting sqref="L72">
    <cfRule type="expression" dxfId="354" priority="367" stopIfTrue="1">
      <formula>$F$26&lt;$D$24</formula>
    </cfRule>
  </conditionalFormatting>
  <conditionalFormatting sqref="L72">
    <cfRule type="expression" dxfId="353" priority="366" stopIfTrue="1">
      <formula>$F$22&lt;$D$20</formula>
    </cfRule>
  </conditionalFormatting>
  <conditionalFormatting sqref="L72">
    <cfRule type="expression" dxfId="352" priority="365" stopIfTrue="1">
      <formula>$F$22&lt;$D$20</formula>
    </cfRule>
  </conditionalFormatting>
  <conditionalFormatting sqref="L72:L74">
    <cfRule type="expression" dxfId="351" priority="364" stopIfTrue="1">
      <formula>$F$35&lt;$D$33</formula>
    </cfRule>
  </conditionalFormatting>
  <conditionalFormatting sqref="L72:L74">
    <cfRule type="expression" dxfId="350" priority="363" stopIfTrue="1">
      <formula>$F$32&lt;$D$30</formula>
    </cfRule>
  </conditionalFormatting>
  <conditionalFormatting sqref="L72:L74">
    <cfRule type="expression" dxfId="349" priority="362" stopIfTrue="1">
      <formula>$F$29&lt;$D$27</formula>
    </cfRule>
  </conditionalFormatting>
  <conditionalFormatting sqref="L72">
    <cfRule type="expression" dxfId="348" priority="361" stopIfTrue="1">
      <formula>$F$26&lt;$D$24</formula>
    </cfRule>
  </conditionalFormatting>
  <conditionalFormatting sqref="L72">
    <cfRule type="expression" dxfId="347" priority="360" stopIfTrue="1">
      <formula>$F$22&lt;$D$20</formula>
    </cfRule>
  </conditionalFormatting>
  <conditionalFormatting sqref="L72">
    <cfRule type="expression" dxfId="346" priority="359" stopIfTrue="1">
      <formula>$F$22&lt;$D$20</formula>
    </cfRule>
  </conditionalFormatting>
  <conditionalFormatting sqref="L72:L74">
    <cfRule type="expression" dxfId="345" priority="358" stopIfTrue="1">
      <formula>$F$52&lt;$D$50</formula>
    </cfRule>
  </conditionalFormatting>
  <conditionalFormatting sqref="L72:L74">
    <cfRule type="expression" dxfId="344" priority="357" stopIfTrue="1">
      <formula>$F$49&lt;$D$47</formula>
    </cfRule>
  </conditionalFormatting>
  <conditionalFormatting sqref="L72:L74">
    <cfRule type="expression" dxfId="343" priority="356" stopIfTrue="1">
      <formula>$F$41&lt;$D$39</formula>
    </cfRule>
  </conditionalFormatting>
  <conditionalFormatting sqref="L72:L74">
    <cfRule type="expression" dxfId="342" priority="355" stopIfTrue="1">
      <formula>$F$38&lt;$D$36</formula>
    </cfRule>
  </conditionalFormatting>
  <conditionalFormatting sqref="L72:L74">
    <cfRule type="expression" dxfId="341" priority="354" stopIfTrue="1">
      <formula>$F$35&lt;$D$33</formula>
    </cfRule>
  </conditionalFormatting>
  <conditionalFormatting sqref="L72:L74">
    <cfRule type="expression" dxfId="340" priority="353" stopIfTrue="1">
      <formula>$F$32&lt;$D$30</formula>
    </cfRule>
  </conditionalFormatting>
  <conditionalFormatting sqref="L72:L74">
    <cfRule type="expression" dxfId="339" priority="352" stopIfTrue="1">
      <formula>$F$29&lt;$D$27</formula>
    </cfRule>
  </conditionalFormatting>
  <conditionalFormatting sqref="L72">
    <cfRule type="expression" dxfId="338" priority="351" stopIfTrue="1">
      <formula>$F$26&lt;$D$24</formula>
    </cfRule>
  </conditionalFormatting>
  <conditionalFormatting sqref="L72">
    <cfRule type="expression" dxfId="337" priority="350" stopIfTrue="1">
      <formula>$F$22&lt;$D$20</formula>
    </cfRule>
  </conditionalFormatting>
  <conditionalFormatting sqref="L72">
    <cfRule type="expression" dxfId="336" priority="349" stopIfTrue="1">
      <formula>$F$22&lt;$D$20</formula>
    </cfRule>
  </conditionalFormatting>
  <conditionalFormatting sqref="L72:L74">
    <cfRule type="expression" dxfId="335" priority="348" stopIfTrue="1">
      <formula>$F$35&lt;$D$33</formula>
    </cfRule>
  </conditionalFormatting>
  <conditionalFormatting sqref="L72:L74">
    <cfRule type="expression" dxfId="334" priority="347" stopIfTrue="1">
      <formula>$F$32&lt;$D$30</formula>
    </cfRule>
  </conditionalFormatting>
  <conditionalFormatting sqref="L72:L74">
    <cfRule type="expression" dxfId="333" priority="346" stopIfTrue="1">
      <formula>$F$29&lt;$D$27</formula>
    </cfRule>
  </conditionalFormatting>
  <conditionalFormatting sqref="L72">
    <cfRule type="expression" dxfId="332" priority="345" stopIfTrue="1">
      <formula>$F$26&lt;$D$24</formula>
    </cfRule>
  </conditionalFormatting>
  <conditionalFormatting sqref="L72">
    <cfRule type="expression" dxfId="331" priority="344" stopIfTrue="1">
      <formula>$F$22&lt;$D$20</formula>
    </cfRule>
  </conditionalFormatting>
  <conditionalFormatting sqref="L72">
    <cfRule type="expression" dxfId="330" priority="343" stopIfTrue="1">
      <formula>$F$22&lt;$D$20</formula>
    </cfRule>
  </conditionalFormatting>
  <conditionalFormatting sqref="L72:L74">
    <cfRule type="expression" dxfId="329" priority="342" stopIfTrue="1">
      <formula>$F$35&lt;$D$33</formula>
    </cfRule>
  </conditionalFormatting>
  <conditionalFormatting sqref="L72:L74">
    <cfRule type="expression" dxfId="328" priority="341" stopIfTrue="1">
      <formula>$F$32&lt;$D$30</formula>
    </cfRule>
  </conditionalFormatting>
  <conditionalFormatting sqref="L72:L74">
    <cfRule type="expression" dxfId="327" priority="340" stopIfTrue="1">
      <formula>$F$29&lt;$D$27</formula>
    </cfRule>
  </conditionalFormatting>
  <conditionalFormatting sqref="L72">
    <cfRule type="expression" dxfId="326" priority="339" stopIfTrue="1">
      <formula>$F$26&lt;$D$24</formula>
    </cfRule>
  </conditionalFormatting>
  <conditionalFormatting sqref="L72">
    <cfRule type="expression" dxfId="325" priority="338" stopIfTrue="1">
      <formula>$F$22&lt;$D$20</formula>
    </cfRule>
  </conditionalFormatting>
  <conditionalFormatting sqref="L72">
    <cfRule type="expression" dxfId="324" priority="337" stopIfTrue="1">
      <formula>$F$22&lt;$D$20</formula>
    </cfRule>
  </conditionalFormatting>
  <conditionalFormatting sqref="L72:L74">
    <cfRule type="expression" dxfId="323" priority="336" stopIfTrue="1">
      <formula>$F$35&lt;$D$33</formula>
    </cfRule>
  </conditionalFormatting>
  <conditionalFormatting sqref="L72:L74">
    <cfRule type="expression" dxfId="322" priority="335" stopIfTrue="1">
      <formula>$F$32&lt;$D$30</formula>
    </cfRule>
  </conditionalFormatting>
  <conditionalFormatting sqref="L72:L74">
    <cfRule type="expression" dxfId="321" priority="334" stopIfTrue="1">
      <formula>$F$29&lt;$D$27</formula>
    </cfRule>
  </conditionalFormatting>
  <conditionalFormatting sqref="L72">
    <cfRule type="expression" dxfId="320" priority="333" stopIfTrue="1">
      <formula>$F$26&lt;$D$24</formula>
    </cfRule>
  </conditionalFormatting>
  <conditionalFormatting sqref="L72">
    <cfRule type="expression" dxfId="319" priority="332" stopIfTrue="1">
      <formula>$F$22&lt;$D$20</formula>
    </cfRule>
  </conditionalFormatting>
  <conditionalFormatting sqref="L72">
    <cfRule type="expression" dxfId="318" priority="331" stopIfTrue="1">
      <formula>$F$22&lt;$D$20</formula>
    </cfRule>
  </conditionalFormatting>
  <conditionalFormatting sqref="L72:L74">
    <cfRule type="expression" dxfId="317" priority="330" stopIfTrue="1">
      <formula>$F$35&lt;$D$33</formula>
    </cfRule>
  </conditionalFormatting>
  <conditionalFormatting sqref="L72:L74">
    <cfRule type="expression" dxfId="316" priority="329" stopIfTrue="1">
      <formula>$F$32&lt;$D$30</formula>
    </cfRule>
  </conditionalFormatting>
  <conditionalFormatting sqref="L72:L74">
    <cfRule type="expression" dxfId="315" priority="328" stopIfTrue="1">
      <formula>$F$29&lt;$D$27</formula>
    </cfRule>
  </conditionalFormatting>
  <conditionalFormatting sqref="L72">
    <cfRule type="expression" dxfId="314" priority="327" stopIfTrue="1">
      <formula>$F$26&lt;$D$24</formula>
    </cfRule>
  </conditionalFormatting>
  <conditionalFormatting sqref="L72">
    <cfRule type="expression" dxfId="313" priority="326" stopIfTrue="1">
      <formula>$F$22&lt;$D$20</formula>
    </cfRule>
  </conditionalFormatting>
  <conditionalFormatting sqref="L72">
    <cfRule type="expression" dxfId="312" priority="325" stopIfTrue="1">
      <formula>$F$22&lt;$D$20</formula>
    </cfRule>
  </conditionalFormatting>
  <conditionalFormatting sqref="L72:L74">
    <cfRule type="expression" dxfId="311" priority="324" stopIfTrue="1">
      <formula>$F$49&lt;$D$47</formula>
    </cfRule>
  </conditionalFormatting>
  <conditionalFormatting sqref="L72:L74">
    <cfRule type="expression" dxfId="310" priority="323" stopIfTrue="1">
      <formula>$F$41&lt;$D$39</formula>
    </cfRule>
  </conditionalFormatting>
  <conditionalFormatting sqref="L72:L74">
    <cfRule type="expression" dxfId="309" priority="322" stopIfTrue="1">
      <formula>$F$38&lt;$D$36</formula>
    </cfRule>
  </conditionalFormatting>
  <conditionalFormatting sqref="L72:L74">
    <cfRule type="expression" dxfId="308" priority="321" stopIfTrue="1">
      <formula>$F$35&lt;$D$33</formula>
    </cfRule>
  </conditionalFormatting>
  <conditionalFormatting sqref="L72:L74">
    <cfRule type="expression" dxfId="307" priority="320" stopIfTrue="1">
      <formula>$F$32&lt;$D$30</formula>
    </cfRule>
  </conditionalFormatting>
  <conditionalFormatting sqref="L72:L74">
    <cfRule type="expression" dxfId="306" priority="319" stopIfTrue="1">
      <formula>$F$29&lt;$D$27</formula>
    </cfRule>
  </conditionalFormatting>
  <conditionalFormatting sqref="L72">
    <cfRule type="expression" dxfId="305" priority="318" stopIfTrue="1">
      <formula>$F$26&lt;$D$24</formula>
    </cfRule>
  </conditionalFormatting>
  <conditionalFormatting sqref="L72">
    <cfRule type="expression" dxfId="304" priority="317" stopIfTrue="1">
      <formula>$F$22&lt;$D$20</formula>
    </cfRule>
  </conditionalFormatting>
  <conditionalFormatting sqref="L72">
    <cfRule type="expression" dxfId="303" priority="316" stopIfTrue="1">
      <formula>$F$22&lt;$D$20</formula>
    </cfRule>
  </conditionalFormatting>
  <conditionalFormatting sqref="L72:L74">
    <cfRule type="expression" dxfId="302" priority="315" stopIfTrue="1">
      <formula>$F$35&lt;$D$33</formula>
    </cfRule>
  </conditionalFormatting>
  <conditionalFormatting sqref="L72:L74">
    <cfRule type="expression" dxfId="301" priority="314" stopIfTrue="1">
      <formula>$F$32&lt;$D$30</formula>
    </cfRule>
  </conditionalFormatting>
  <conditionalFormatting sqref="L72:L74">
    <cfRule type="expression" dxfId="300" priority="313" stopIfTrue="1">
      <formula>$F$29&lt;$D$27</formula>
    </cfRule>
  </conditionalFormatting>
  <conditionalFormatting sqref="L72">
    <cfRule type="expression" dxfId="299" priority="312" stopIfTrue="1">
      <formula>$F$26&lt;$D$24</formula>
    </cfRule>
  </conditionalFormatting>
  <conditionalFormatting sqref="L72">
    <cfRule type="expression" dxfId="298" priority="311" stopIfTrue="1">
      <formula>$F$22&lt;$D$20</formula>
    </cfRule>
  </conditionalFormatting>
  <conditionalFormatting sqref="L72">
    <cfRule type="expression" dxfId="297" priority="310" stopIfTrue="1">
      <formula>$F$22&lt;$D$20</formula>
    </cfRule>
  </conditionalFormatting>
  <conditionalFormatting sqref="L72:L74">
    <cfRule type="expression" dxfId="296" priority="309" stopIfTrue="1">
      <formula>$F$35&lt;$D$33</formula>
    </cfRule>
  </conditionalFormatting>
  <conditionalFormatting sqref="L72:L74">
    <cfRule type="expression" dxfId="295" priority="308" stopIfTrue="1">
      <formula>$F$32&lt;$D$30</formula>
    </cfRule>
  </conditionalFormatting>
  <conditionalFormatting sqref="L72:L74">
    <cfRule type="expression" dxfId="294" priority="307" stopIfTrue="1">
      <formula>$F$29&lt;$D$27</formula>
    </cfRule>
  </conditionalFormatting>
  <conditionalFormatting sqref="L72">
    <cfRule type="expression" dxfId="293" priority="306" stopIfTrue="1">
      <formula>$F$26&lt;$D$24</formula>
    </cfRule>
  </conditionalFormatting>
  <conditionalFormatting sqref="L72">
    <cfRule type="expression" dxfId="292" priority="305" stopIfTrue="1">
      <formula>$F$22&lt;$D$20</formula>
    </cfRule>
  </conditionalFormatting>
  <conditionalFormatting sqref="L72">
    <cfRule type="expression" dxfId="291" priority="304" stopIfTrue="1">
      <formula>$F$22&lt;$D$20</formula>
    </cfRule>
  </conditionalFormatting>
  <conditionalFormatting sqref="L72:L74">
    <cfRule type="expression" dxfId="290" priority="303" stopIfTrue="1">
      <formula>$F$35&lt;$D$33</formula>
    </cfRule>
  </conditionalFormatting>
  <conditionalFormatting sqref="L72:L74">
    <cfRule type="expression" dxfId="289" priority="302" stopIfTrue="1">
      <formula>$F$32&lt;$D$30</formula>
    </cfRule>
  </conditionalFormatting>
  <conditionalFormatting sqref="L72:L74">
    <cfRule type="expression" dxfId="288" priority="301" stopIfTrue="1">
      <formula>$F$29&lt;$D$27</formula>
    </cfRule>
  </conditionalFormatting>
  <conditionalFormatting sqref="L72">
    <cfRule type="expression" dxfId="287" priority="300" stopIfTrue="1">
      <formula>$F$26&lt;$D$24</formula>
    </cfRule>
  </conditionalFormatting>
  <conditionalFormatting sqref="L72">
    <cfRule type="expression" dxfId="286" priority="299" stopIfTrue="1">
      <formula>$F$22&lt;$D$20</formula>
    </cfRule>
  </conditionalFormatting>
  <conditionalFormatting sqref="L72">
    <cfRule type="expression" dxfId="285" priority="298" stopIfTrue="1">
      <formula>$F$22&lt;$D$20</formula>
    </cfRule>
  </conditionalFormatting>
  <conditionalFormatting sqref="L72:L74">
    <cfRule type="expression" dxfId="284" priority="297" stopIfTrue="1">
      <formula>$F$35&lt;$D$33</formula>
    </cfRule>
  </conditionalFormatting>
  <conditionalFormatting sqref="L72:L74">
    <cfRule type="expression" dxfId="283" priority="296" stopIfTrue="1">
      <formula>$F$32&lt;$D$30</formula>
    </cfRule>
  </conditionalFormatting>
  <conditionalFormatting sqref="L72:L74">
    <cfRule type="expression" dxfId="282" priority="295" stopIfTrue="1">
      <formula>$F$29&lt;$D$27</formula>
    </cfRule>
  </conditionalFormatting>
  <conditionalFormatting sqref="L72">
    <cfRule type="expression" dxfId="281" priority="294" stopIfTrue="1">
      <formula>$F$26&lt;$D$24</formula>
    </cfRule>
  </conditionalFormatting>
  <conditionalFormatting sqref="L72">
    <cfRule type="expression" dxfId="280" priority="293" stopIfTrue="1">
      <formula>$F$22&lt;$D$20</formula>
    </cfRule>
  </conditionalFormatting>
  <conditionalFormatting sqref="L72">
    <cfRule type="expression" dxfId="279" priority="292" stopIfTrue="1">
      <formula>$F$22&lt;$D$20</formula>
    </cfRule>
  </conditionalFormatting>
  <conditionalFormatting sqref="L72:L74">
    <cfRule type="expression" dxfId="278" priority="291" stopIfTrue="1">
      <formula>$F$52&lt;$D$50</formula>
    </cfRule>
  </conditionalFormatting>
  <conditionalFormatting sqref="L72:L74">
    <cfRule type="expression" dxfId="277" priority="290" stopIfTrue="1">
      <formula>$F$49&lt;$D$47</formula>
    </cfRule>
  </conditionalFormatting>
  <conditionalFormatting sqref="L72:L74">
    <cfRule type="expression" dxfId="276" priority="289" stopIfTrue="1">
      <formula>$F$41&lt;$D$39</formula>
    </cfRule>
  </conditionalFormatting>
  <conditionalFormatting sqref="L72:L74">
    <cfRule type="expression" dxfId="275" priority="288" stopIfTrue="1">
      <formula>$F$38&lt;$D$36</formula>
    </cfRule>
  </conditionalFormatting>
  <conditionalFormatting sqref="L72:L74">
    <cfRule type="expression" dxfId="274" priority="287" stopIfTrue="1">
      <formula>$F$35&lt;$D$33</formula>
    </cfRule>
  </conditionalFormatting>
  <conditionalFormatting sqref="L72:L74">
    <cfRule type="expression" dxfId="273" priority="286" stopIfTrue="1">
      <formula>$F$32&lt;$D$30</formula>
    </cfRule>
  </conditionalFormatting>
  <conditionalFormatting sqref="L72:L74">
    <cfRule type="expression" dxfId="272" priority="285" stopIfTrue="1">
      <formula>$F$29&lt;$D$27</formula>
    </cfRule>
  </conditionalFormatting>
  <conditionalFormatting sqref="L72">
    <cfRule type="expression" dxfId="271" priority="284" stopIfTrue="1">
      <formula>$F$26&lt;$D$24</formula>
    </cfRule>
  </conditionalFormatting>
  <conditionalFormatting sqref="L72">
    <cfRule type="expression" dxfId="270" priority="283" stopIfTrue="1">
      <formula>$F$22&lt;$D$20</formula>
    </cfRule>
  </conditionalFormatting>
  <conditionalFormatting sqref="L72">
    <cfRule type="expression" dxfId="269" priority="282" stopIfTrue="1">
      <formula>$F$22&lt;$D$20</formula>
    </cfRule>
  </conditionalFormatting>
  <conditionalFormatting sqref="L72:L74">
    <cfRule type="expression" dxfId="268" priority="281" stopIfTrue="1">
      <formula>$F$35&lt;$D$33</formula>
    </cfRule>
  </conditionalFormatting>
  <conditionalFormatting sqref="L72:L74">
    <cfRule type="expression" dxfId="267" priority="280" stopIfTrue="1">
      <formula>$F$32&lt;$D$30</formula>
    </cfRule>
  </conditionalFormatting>
  <conditionalFormatting sqref="L72:L74">
    <cfRule type="expression" dxfId="266" priority="279" stopIfTrue="1">
      <formula>$F$29&lt;$D$27</formula>
    </cfRule>
  </conditionalFormatting>
  <conditionalFormatting sqref="L72">
    <cfRule type="expression" dxfId="265" priority="278" stopIfTrue="1">
      <formula>$F$26&lt;$D$24</formula>
    </cfRule>
  </conditionalFormatting>
  <conditionalFormatting sqref="L72">
    <cfRule type="expression" dxfId="264" priority="277" stopIfTrue="1">
      <formula>$F$22&lt;$D$20</formula>
    </cfRule>
  </conditionalFormatting>
  <conditionalFormatting sqref="L72">
    <cfRule type="expression" dxfId="263" priority="276" stopIfTrue="1">
      <formula>$F$22&lt;$D$20</formula>
    </cfRule>
  </conditionalFormatting>
  <conditionalFormatting sqref="L72:L74">
    <cfRule type="expression" dxfId="262" priority="275" stopIfTrue="1">
      <formula>$F$35&lt;$D$33</formula>
    </cfRule>
  </conditionalFormatting>
  <conditionalFormatting sqref="L72:L74">
    <cfRule type="expression" dxfId="261" priority="274" stopIfTrue="1">
      <formula>$F$32&lt;$D$30</formula>
    </cfRule>
  </conditionalFormatting>
  <conditionalFormatting sqref="L72:L74">
    <cfRule type="expression" dxfId="260" priority="273" stopIfTrue="1">
      <formula>$F$29&lt;$D$27</formula>
    </cfRule>
  </conditionalFormatting>
  <conditionalFormatting sqref="L72">
    <cfRule type="expression" dxfId="259" priority="272" stopIfTrue="1">
      <formula>$F$26&lt;$D$24</formula>
    </cfRule>
  </conditionalFormatting>
  <conditionalFormatting sqref="L72">
    <cfRule type="expression" dxfId="258" priority="271" stopIfTrue="1">
      <formula>$F$22&lt;$D$20</formula>
    </cfRule>
  </conditionalFormatting>
  <conditionalFormatting sqref="L72">
    <cfRule type="expression" dxfId="257" priority="270" stopIfTrue="1">
      <formula>$F$22&lt;$D$20</formula>
    </cfRule>
  </conditionalFormatting>
  <conditionalFormatting sqref="L72:L74">
    <cfRule type="expression" dxfId="256" priority="269" stopIfTrue="1">
      <formula>$F$35&lt;$D$33</formula>
    </cfRule>
  </conditionalFormatting>
  <conditionalFormatting sqref="L72:L74">
    <cfRule type="expression" dxfId="255" priority="268" stopIfTrue="1">
      <formula>$F$32&lt;$D$30</formula>
    </cfRule>
  </conditionalFormatting>
  <conditionalFormatting sqref="L72:L74">
    <cfRule type="expression" dxfId="254" priority="267" stopIfTrue="1">
      <formula>$F$29&lt;$D$27</formula>
    </cfRule>
  </conditionalFormatting>
  <conditionalFormatting sqref="L72">
    <cfRule type="expression" dxfId="253" priority="266" stopIfTrue="1">
      <formula>$F$26&lt;$D$24</formula>
    </cfRule>
  </conditionalFormatting>
  <conditionalFormatting sqref="L72">
    <cfRule type="expression" dxfId="252" priority="265" stopIfTrue="1">
      <formula>$F$22&lt;$D$20</formula>
    </cfRule>
  </conditionalFormatting>
  <conditionalFormatting sqref="L72">
    <cfRule type="expression" dxfId="251" priority="264" stopIfTrue="1">
      <formula>$F$22&lt;$D$20</formula>
    </cfRule>
  </conditionalFormatting>
  <conditionalFormatting sqref="L72:L74">
    <cfRule type="expression" dxfId="250" priority="263" stopIfTrue="1">
      <formula>$F$35&lt;$D$33</formula>
    </cfRule>
  </conditionalFormatting>
  <conditionalFormatting sqref="L72:L74">
    <cfRule type="expression" dxfId="249" priority="262" stopIfTrue="1">
      <formula>$F$32&lt;$D$30</formula>
    </cfRule>
  </conditionalFormatting>
  <conditionalFormatting sqref="L72:L74">
    <cfRule type="expression" dxfId="248" priority="261" stopIfTrue="1">
      <formula>$F$29&lt;$D$27</formula>
    </cfRule>
  </conditionalFormatting>
  <conditionalFormatting sqref="L72">
    <cfRule type="expression" dxfId="247" priority="260" stopIfTrue="1">
      <formula>$F$26&lt;$D$24</formula>
    </cfRule>
  </conditionalFormatting>
  <conditionalFormatting sqref="L72">
    <cfRule type="expression" dxfId="246" priority="259" stopIfTrue="1">
      <formula>$F$22&lt;$D$20</formula>
    </cfRule>
  </conditionalFormatting>
  <conditionalFormatting sqref="L72">
    <cfRule type="expression" dxfId="245" priority="258" stopIfTrue="1">
      <formula>$F$22&lt;$D$20</formula>
    </cfRule>
  </conditionalFormatting>
  <conditionalFormatting sqref="L75:L77">
    <cfRule type="expression" dxfId="244" priority="257" stopIfTrue="1">
      <formula>$F$74&lt;$D$72</formula>
    </cfRule>
  </conditionalFormatting>
  <conditionalFormatting sqref="L75:L77">
    <cfRule type="expression" dxfId="243" priority="256" stopIfTrue="1">
      <formula>$F$71&lt;$D$69</formula>
    </cfRule>
  </conditionalFormatting>
  <conditionalFormatting sqref="L75:L77">
    <cfRule type="expression" dxfId="242" priority="255" stopIfTrue="1">
      <formula>$F$68&lt;$D$66</formula>
    </cfRule>
  </conditionalFormatting>
  <conditionalFormatting sqref="L75:L77">
    <cfRule type="expression" dxfId="241" priority="254" stopIfTrue="1">
      <formula>$F$65&lt;$D$63</formula>
    </cfRule>
  </conditionalFormatting>
  <conditionalFormatting sqref="L75:L77">
    <cfRule type="expression" dxfId="240" priority="253" stopIfTrue="1">
      <formula>$F$62&lt;$D$60</formula>
    </cfRule>
  </conditionalFormatting>
  <conditionalFormatting sqref="L75:L77">
    <cfRule type="expression" dxfId="239" priority="252" stopIfTrue="1">
      <formula>$F$58&lt;$D$56</formula>
    </cfRule>
  </conditionalFormatting>
  <conditionalFormatting sqref="L75:L77">
    <cfRule type="expression" dxfId="238" priority="251" stopIfTrue="1">
      <formula>$F$55&lt;$D$53</formula>
    </cfRule>
  </conditionalFormatting>
  <conditionalFormatting sqref="L75:L77">
    <cfRule type="expression" dxfId="237" priority="250" stopIfTrue="1">
      <formula>$F$52&lt;$D$50</formula>
    </cfRule>
  </conditionalFormatting>
  <conditionalFormatting sqref="L75:L77">
    <cfRule type="expression" dxfId="236" priority="249" stopIfTrue="1">
      <formula>$F$49&lt;$D$47</formula>
    </cfRule>
  </conditionalFormatting>
  <conditionalFormatting sqref="L75:L77">
    <cfRule type="expression" dxfId="235" priority="248" stopIfTrue="1">
      <formula>$F$41&lt;$D$39</formula>
    </cfRule>
  </conditionalFormatting>
  <conditionalFormatting sqref="L75:L77">
    <cfRule type="expression" dxfId="234" priority="247" stopIfTrue="1">
      <formula>$F$38&lt;$D$36</formula>
    </cfRule>
  </conditionalFormatting>
  <conditionalFormatting sqref="L75:L77">
    <cfRule type="expression" dxfId="233" priority="246" stopIfTrue="1">
      <formula>$F$35&lt;$D$33</formula>
    </cfRule>
  </conditionalFormatting>
  <conditionalFormatting sqref="L75:L77">
    <cfRule type="expression" dxfId="232" priority="245" stopIfTrue="1">
      <formula>$F$32&lt;$D$30</formula>
    </cfRule>
  </conditionalFormatting>
  <conditionalFormatting sqref="L75:L77">
    <cfRule type="expression" dxfId="231" priority="244" stopIfTrue="1">
      <formula>$F$29&lt;$D$27</formula>
    </cfRule>
  </conditionalFormatting>
  <conditionalFormatting sqref="L75">
    <cfRule type="expression" dxfId="230" priority="243" stopIfTrue="1">
      <formula>$F$26&lt;$D$24</formula>
    </cfRule>
  </conditionalFormatting>
  <conditionalFormatting sqref="L75">
    <cfRule type="expression" dxfId="229" priority="242" stopIfTrue="1">
      <formula>$F$22&lt;$D$20</formula>
    </cfRule>
  </conditionalFormatting>
  <conditionalFormatting sqref="L75">
    <cfRule type="expression" dxfId="228" priority="241" stopIfTrue="1">
      <formula>$F$22&lt;$D$20</formula>
    </cfRule>
  </conditionalFormatting>
  <conditionalFormatting sqref="L75:L77">
    <cfRule type="expression" dxfId="227" priority="240" stopIfTrue="1">
      <formula>$F$35&lt;$D$33</formula>
    </cfRule>
  </conditionalFormatting>
  <conditionalFormatting sqref="L75:L77">
    <cfRule type="expression" dxfId="226" priority="239" stopIfTrue="1">
      <formula>$F$32&lt;$D$30</formula>
    </cfRule>
  </conditionalFormatting>
  <conditionalFormatting sqref="L75:L77">
    <cfRule type="expression" dxfId="225" priority="238" stopIfTrue="1">
      <formula>$F$29&lt;$D$27</formula>
    </cfRule>
  </conditionalFormatting>
  <conditionalFormatting sqref="L75">
    <cfRule type="expression" dxfId="224" priority="237" stopIfTrue="1">
      <formula>$F$26&lt;$D$24</formula>
    </cfRule>
  </conditionalFormatting>
  <conditionalFormatting sqref="L75">
    <cfRule type="expression" dxfId="223" priority="236" stopIfTrue="1">
      <formula>$F$22&lt;$D$20</formula>
    </cfRule>
  </conditionalFormatting>
  <conditionalFormatting sqref="L75">
    <cfRule type="expression" dxfId="222" priority="235" stopIfTrue="1">
      <formula>$F$22&lt;$D$20</formula>
    </cfRule>
  </conditionalFormatting>
  <conditionalFormatting sqref="L75:L77">
    <cfRule type="expression" dxfId="221" priority="234" stopIfTrue="1">
      <formula>$F$35&lt;$D$33</formula>
    </cfRule>
  </conditionalFormatting>
  <conditionalFormatting sqref="L75:L77">
    <cfRule type="expression" dxfId="220" priority="233" stopIfTrue="1">
      <formula>$F$32&lt;$D$30</formula>
    </cfRule>
  </conditionalFormatting>
  <conditionalFormatting sqref="L75:L77">
    <cfRule type="expression" dxfId="219" priority="232" stopIfTrue="1">
      <formula>$F$29&lt;$D$27</formula>
    </cfRule>
  </conditionalFormatting>
  <conditionalFormatting sqref="L75">
    <cfRule type="expression" dxfId="218" priority="231" stopIfTrue="1">
      <formula>$F$26&lt;$D$24</formula>
    </cfRule>
  </conditionalFormatting>
  <conditionalFormatting sqref="L75">
    <cfRule type="expression" dxfId="217" priority="230" stopIfTrue="1">
      <formula>$F$22&lt;$D$20</formula>
    </cfRule>
  </conditionalFormatting>
  <conditionalFormatting sqref="L75">
    <cfRule type="expression" dxfId="216" priority="229" stopIfTrue="1">
      <formula>$F$22&lt;$D$20</formula>
    </cfRule>
  </conditionalFormatting>
  <conditionalFormatting sqref="L75:L77">
    <cfRule type="expression" dxfId="215" priority="228" stopIfTrue="1">
      <formula>$F$35&lt;$D$33</formula>
    </cfRule>
  </conditionalFormatting>
  <conditionalFormatting sqref="L75:L77">
    <cfRule type="expression" dxfId="214" priority="227" stopIfTrue="1">
      <formula>$F$32&lt;$D$30</formula>
    </cfRule>
  </conditionalFormatting>
  <conditionalFormatting sqref="L75:L77">
    <cfRule type="expression" dxfId="213" priority="226" stopIfTrue="1">
      <formula>$F$29&lt;$D$27</formula>
    </cfRule>
  </conditionalFormatting>
  <conditionalFormatting sqref="L75">
    <cfRule type="expression" dxfId="212" priority="225" stopIfTrue="1">
      <formula>$F$26&lt;$D$24</formula>
    </cfRule>
  </conditionalFormatting>
  <conditionalFormatting sqref="L75">
    <cfRule type="expression" dxfId="211" priority="224" stopIfTrue="1">
      <formula>$F$22&lt;$D$20</formula>
    </cfRule>
  </conditionalFormatting>
  <conditionalFormatting sqref="L75">
    <cfRule type="expression" dxfId="210" priority="223" stopIfTrue="1">
      <formula>$F$22&lt;$D$20</formula>
    </cfRule>
  </conditionalFormatting>
  <conditionalFormatting sqref="L75:L77">
    <cfRule type="expression" dxfId="209" priority="222" stopIfTrue="1">
      <formula>$F$35&lt;$D$33</formula>
    </cfRule>
  </conditionalFormatting>
  <conditionalFormatting sqref="L75:L77">
    <cfRule type="expression" dxfId="208" priority="221" stopIfTrue="1">
      <formula>$F$32&lt;$D$30</formula>
    </cfRule>
  </conditionalFormatting>
  <conditionalFormatting sqref="L75:L77">
    <cfRule type="expression" dxfId="207" priority="220" stopIfTrue="1">
      <formula>$F$29&lt;$D$27</formula>
    </cfRule>
  </conditionalFormatting>
  <conditionalFormatting sqref="L75">
    <cfRule type="expression" dxfId="206" priority="219" stopIfTrue="1">
      <formula>$F$26&lt;$D$24</formula>
    </cfRule>
  </conditionalFormatting>
  <conditionalFormatting sqref="L75">
    <cfRule type="expression" dxfId="205" priority="218" stopIfTrue="1">
      <formula>$F$22&lt;$D$20</formula>
    </cfRule>
  </conditionalFormatting>
  <conditionalFormatting sqref="L75">
    <cfRule type="expression" dxfId="204" priority="217" stopIfTrue="1">
      <formula>$F$22&lt;$D$20</formula>
    </cfRule>
  </conditionalFormatting>
  <conditionalFormatting sqref="L75:L77">
    <cfRule type="expression" dxfId="203" priority="216" stopIfTrue="1">
      <formula>$F$52&lt;$D$50</formula>
    </cfRule>
  </conditionalFormatting>
  <conditionalFormatting sqref="L75:L77">
    <cfRule type="expression" dxfId="202" priority="215" stopIfTrue="1">
      <formula>$F$49&lt;$D$47</formula>
    </cfRule>
  </conditionalFormatting>
  <conditionalFormatting sqref="L75:L77">
    <cfRule type="expression" dxfId="201" priority="214" stopIfTrue="1">
      <formula>$F$41&lt;$D$39</formula>
    </cfRule>
  </conditionalFormatting>
  <conditionalFormatting sqref="L75:L77">
    <cfRule type="expression" dxfId="200" priority="213" stopIfTrue="1">
      <formula>$F$38&lt;$D$36</formula>
    </cfRule>
  </conditionalFormatting>
  <conditionalFormatting sqref="L75:L77">
    <cfRule type="expression" dxfId="199" priority="212" stopIfTrue="1">
      <formula>$F$35&lt;$D$33</formula>
    </cfRule>
  </conditionalFormatting>
  <conditionalFormatting sqref="L75:L77">
    <cfRule type="expression" dxfId="198" priority="211" stopIfTrue="1">
      <formula>$F$32&lt;$D$30</formula>
    </cfRule>
  </conditionalFormatting>
  <conditionalFormatting sqref="L75:L77">
    <cfRule type="expression" dxfId="197" priority="210" stopIfTrue="1">
      <formula>$F$29&lt;$D$27</formula>
    </cfRule>
  </conditionalFormatting>
  <conditionalFormatting sqref="L75">
    <cfRule type="expression" dxfId="196" priority="209" stopIfTrue="1">
      <formula>$F$26&lt;$D$24</formula>
    </cfRule>
  </conditionalFormatting>
  <conditionalFormatting sqref="L75">
    <cfRule type="expression" dxfId="195" priority="208" stopIfTrue="1">
      <formula>$F$22&lt;$D$20</formula>
    </cfRule>
  </conditionalFormatting>
  <conditionalFormatting sqref="L75">
    <cfRule type="expression" dxfId="194" priority="207" stopIfTrue="1">
      <formula>$F$22&lt;$D$20</formula>
    </cfRule>
  </conditionalFormatting>
  <conditionalFormatting sqref="L75:L77">
    <cfRule type="expression" dxfId="193" priority="206" stopIfTrue="1">
      <formula>$F$35&lt;$D$33</formula>
    </cfRule>
  </conditionalFormatting>
  <conditionalFormatting sqref="L75:L77">
    <cfRule type="expression" dxfId="192" priority="205" stopIfTrue="1">
      <formula>$F$32&lt;$D$30</formula>
    </cfRule>
  </conditionalFormatting>
  <conditionalFormatting sqref="L75:L77">
    <cfRule type="expression" dxfId="191" priority="204" stopIfTrue="1">
      <formula>$F$29&lt;$D$27</formula>
    </cfRule>
  </conditionalFormatting>
  <conditionalFormatting sqref="L75">
    <cfRule type="expression" dxfId="190" priority="203" stopIfTrue="1">
      <formula>$F$26&lt;$D$24</formula>
    </cfRule>
  </conditionalFormatting>
  <conditionalFormatting sqref="L75">
    <cfRule type="expression" dxfId="189" priority="202" stopIfTrue="1">
      <formula>$F$22&lt;$D$20</formula>
    </cfRule>
  </conditionalFormatting>
  <conditionalFormatting sqref="L75">
    <cfRule type="expression" dxfId="188" priority="201" stopIfTrue="1">
      <formula>$F$22&lt;$D$20</formula>
    </cfRule>
  </conditionalFormatting>
  <conditionalFormatting sqref="L75:L77">
    <cfRule type="expression" dxfId="187" priority="200" stopIfTrue="1">
      <formula>$F$35&lt;$D$33</formula>
    </cfRule>
  </conditionalFormatting>
  <conditionalFormatting sqref="L75:L77">
    <cfRule type="expression" dxfId="186" priority="199" stopIfTrue="1">
      <formula>$F$32&lt;$D$30</formula>
    </cfRule>
  </conditionalFormatting>
  <conditionalFormatting sqref="L75:L77">
    <cfRule type="expression" dxfId="185" priority="198" stopIfTrue="1">
      <formula>$F$29&lt;$D$27</formula>
    </cfRule>
  </conditionalFormatting>
  <conditionalFormatting sqref="L75">
    <cfRule type="expression" dxfId="184" priority="197" stopIfTrue="1">
      <formula>$F$26&lt;$D$24</formula>
    </cfRule>
  </conditionalFormatting>
  <conditionalFormatting sqref="L75">
    <cfRule type="expression" dxfId="183" priority="196" stopIfTrue="1">
      <formula>$F$22&lt;$D$20</formula>
    </cfRule>
  </conditionalFormatting>
  <conditionalFormatting sqref="L75">
    <cfRule type="expression" dxfId="182" priority="195" stopIfTrue="1">
      <formula>$F$22&lt;$D$20</formula>
    </cfRule>
  </conditionalFormatting>
  <conditionalFormatting sqref="L75:L77">
    <cfRule type="expression" dxfId="181" priority="194" stopIfTrue="1">
      <formula>$F$35&lt;$D$33</formula>
    </cfRule>
  </conditionalFormatting>
  <conditionalFormatting sqref="L75:L77">
    <cfRule type="expression" dxfId="180" priority="193" stopIfTrue="1">
      <formula>$F$32&lt;$D$30</formula>
    </cfRule>
  </conditionalFormatting>
  <conditionalFormatting sqref="L75:L77">
    <cfRule type="expression" dxfId="179" priority="192" stopIfTrue="1">
      <formula>$F$29&lt;$D$27</formula>
    </cfRule>
  </conditionalFormatting>
  <conditionalFormatting sqref="L75">
    <cfRule type="expression" dxfId="178" priority="191" stopIfTrue="1">
      <formula>$F$26&lt;$D$24</formula>
    </cfRule>
  </conditionalFormatting>
  <conditionalFormatting sqref="L75">
    <cfRule type="expression" dxfId="177" priority="190" stopIfTrue="1">
      <formula>$F$22&lt;$D$20</formula>
    </cfRule>
  </conditionalFormatting>
  <conditionalFormatting sqref="L75">
    <cfRule type="expression" dxfId="176" priority="189" stopIfTrue="1">
      <formula>$F$22&lt;$D$20</formula>
    </cfRule>
  </conditionalFormatting>
  <conditionalFormatting sqref="L75:L77">
    <cfRule type="expression" dxfId="175" priority="188" stopIfTrue="1">
      <formula>$F$35&lt;$D$33</formula>
    </cfRule>
  </conditionalFormatting>
  <conditionalFormatting sqref="L75:L77">
    <cfRule type="expression" dxfId="174" priority="187" stopIfTrue="1">
      <formula>$F$32&lt;$D$30</formula>
    </cfRule>
  </conditionalFormatting>
  <conditionalFormatting sqref="L75:L77">
    <cfRule type="expression" dxfId="173" priority="186" stopIfTrue="1">
      <formula>$F$29&lt;$D$27</formula>
    </cfRule>
  </conditionalFormatting>
  <conditionalFormatting sqref="L75">
    <cfRule type="expression" dxfId="172" priority="185" stopIfTrue="1">
      <formula>$F$26&lt;$D$24</formula>
    </cfRule>
  </conditionalFormatting>
  <conditionalFormatting sqref="L75">
    <cfRule type="expression" dxfId="171" priority="184" stopIfTrue="1">
      <formula>$F$22&lt;$D$20</formula>
    </cfRule>
  </conditionalFormatting>
  <conditionalFormatting sqref="L75">
    <cfRule type="expression" dxfId="170" priority="183" stopIfTrue="1">
      <formula>$F$22&lt;$D$20</formula>
    </cfRule>
  </conditionalFormatting>
  <conditionalFormatting sqref="L75:L77">
    <cfRule type="expression" dxfId="169" priority="182" stopIfTrue="1">
      <formula>$F$52&lt;$D$50</formula>
    </cfRule>
  </conditionalFormatting>
  <conditionalFormatting sqref="L75:L77">
    <cfRule type="expression" dxfId="168" priority="181" stopIfTrue="1">
      <formula>$F$49&lt;$D$47</formula>
    </cfRule>
  </conditionalFormatting>
  <conditionalFormatting sqref="L75:L77">
    <cfRule type="expression" dxfId="167" priority="180" stopIfTrue="1">
      <formula>$F$41&lt;$D$39</formula>
    </cfRule>
  </conditionalFormatting>
  <conditionalFormatting sqref="L75:L77">
    <cfRule type="expression" dxfId="166" priority="179" stopIfTrue="1">
      <formula>$F$38&lt;$D$36</formula>
    </cfRule>
  </conditionalFormatting>
  <conditionalFormatting sqref="L75:L77">
    <cfRule type="expression" dxfId="165" priority="178" stopIfTrue="1">
      <formula>$F$35&lt;$D$33</formula>
    </cfRule>
  </conditionalFormatting>
  <conditionalFormatting sqref="L75:L77">
    <cfRule type="expression" dxfId="164" priority="177" stopIfTrue="1">
      <formula>$F$32&lt;$D$30</formula>
    </cfRule>
  </conditionalFormatting>
  <conditionalFormatting sqref="L75:L77">
    <cfRule type="expression" dxfId="163" priority="176" stopIfTrue="1">
      <formula>$F$29&lt;$D$27</formula>
    </cfRule>
  </conditionalFormatting>
  <conditionalFormatting sqref="L75">
    <cfRule type="expression" dxfId="162" priority="175" stopIfTrue="1">
      <formula>$F$26&lt;$D$24</formula>
    </cfRule>
  </conditionalFormatting>
  <conditionalFormatting sqref="L75">
    <cfRule type="expression" dxfId="161" priority="174" stopIfTrue="1">
      <formula>$F$22&lt;$D$20</formula>
    </cfRule>
  </conditionalFormatting>
  <conditionalFormatting sqref="L75">
    <cfRule type="expression" dxfId="160" priority="173" stopIfTrue="1">
      <formula>$F$22&lt;$D$20</formula>
    </cfRule>
  </conditionalFormatting>
  <conditionalFormatting sqref="L75:L77">
    <cfRule type="expression" dxfId="159" priority="172" stopIfTrue="1">
      <formula>$F$35&lt;$D$33</formula>
    </cfRule>
  </conditionalFormatting>
  <conditionalFormatting sqref="L75:L77">
    <cfRule type="expression" dxfId="158" priority="171" stopIfTrue="1">
      <formula>$F$32&lt;$D$30</formula>
    </cfRule>
  </conditionalFormatting>
  <conditionalFormatting sqref="L75:L77">
    <cfRule type="expression" dxfId="157" priority="170" stopIfTrue="1">
      <formula>$F$29&lt;$D$27</formula>
    </cfRule>
  </conditionalFormatting>
  <conditionalFormatting sqref="L75">
    <cfRule type="expression" dxfId="156" priority="169" stopIfTrue="1">
      <formula>$F$26&lt;$D$24</formula>
    </cfRule>
  </conditionalFormatting>
  <conditionalFormatting sqref="L75">
    <cfRule type="expression" dxfId="155" priority="168" stopIfTrue="1">
      <formula>$F$22&lt;$D$20</formula>
    </cfRule>
  </conditionalFormatting>
  <conditionalFormatting sqref="L75">
    <cfRule type="expression" dxfId="154" priority="167" stopIfTrue="1">
      <formula>$F$22&lt;$D$20</formula>
    </cfRule>
  </conditionalFormatting>
  <conditionalFormatting sqref="L75:L77">
    <cfRule type="expression" dxfId="153" priority="166" stopIfTrue="1">
      <formula>$F$35&lt;$D$33</formula>
    </cfRule>
  </conditionalFormatting>
  <conditionalFormatting sqref="L75:L77">
    <cfRule type="expression" dxfId="152" priority="165" stopIfTrue="1">
      <formula>$F$32&lt;$D$30</formula>
    </cfRule>
  </conditionalFormatting>
  <conditionalFormatting sqref="L75:L77">
    <cfRule type="expression" dxfId="151" priority="164" stopIfTrue="1">
      <formula>$F$29&lt;$D$27</formula>
    </cfRule>
  </conditionalFormatting>
  <conditionalFormatting sqref="L75">
    <cfRule type="expression" dxfId="150" priority="163" stopIfTrue="1">
      <formula>$F$26&lt;$D$24</formula>
    </cfRule>
  </conditionalFormatting>
  <conditionalFormatting sqref="L75">
    <cfRule type="expression" dxfId="149" priority="162" stopIfTrue="1">
      <formula>$F$22&lt;$D$20</formula>
    </cfRule>
  </conditionalFormatting>
  <conditionalFormatting sqref="L75">
    <cfRule type="expression" dxfId="148" priority="161" stopIfTrue="1">
      <formula>$F$22&lt;$D$20</formula>
    </cfRule>
  </conditionalFormatting>
  <conditionalFormatting sqref="L75:L77">
    <cfRule type="expression" dxfId="147" priority="160" stopIfTrue="1">
      <formula>$F$35&lt;$D$33</formula>
    </cfRule>
  </conditionalFormatting>
  <conditionalFormatting sqref="L75:L77">
    <cfRule type="expression" dxfId="146" priority="159" stopIfTrue="1">
      <formula>$F$32&lt;$D$30</formula>
    </cfRule>
  </conditionalFormatting>
  <conditionalFormatting sqref="L75:L77">
    <cfRule type="expression" dxfId="145" priority="158" stopIfTrue="1">
      <formula>$F$29&lt;$D$27</formula>
    </cfRule>
  </conditionalFormatting>
  <conditionalFormatting sqref="L75">
    <cfRule type="expression" dxfId="144" priority="157" stopIfTrue="1">
      <formula>$F$26&lt;$D$24</formula>
    </cfRule>
  </conditionalFormatting>
  <conditionalFormatting sqref="L75">
    <cfRule type="expression" dxfId="143" priority="156" stopIfTrue="1">
      <formula>$F$22&lt;$D$20</formula>
    </cfRule>
  </conditionalFormatting>
  <conditionalFormatting sqref="L75">
    <cfRule type="expression" dxfId="142" priority="155" stopIfTrue="1">
      <formula>$F$22&lt;$D$20</formula>
    </cfRule>
  </conditionalFormatting>
  <conditionalFormatting sqref="L75:L77">
    <cfRule type="expression" dxfId="141" priority="154" stopIfTrue="1">
      <formula>$F$35&lt;$D$33</formula>
    </cfRule>
  </conditionalFormatting>
  <conditionalFormatting sqref="L75:L77">
    <cfRule type="expression" dxfId="140" priority="153" stopIfTrue="1">
      <formula>$F$32&lt;$D$30</formula>
    </cfRule>
  </conditionalFormatting>
  <conditionalFormatting sqref="L75:L77">
    <cfRule type="expression" dxfId="139" priority="152" stopIfTrue="1">
      <formula>$F$29&lt;$D$27</formula>
    </cfRule>
  </conditionalFormatting>
  <conditionalFormatting sqref="L75">
    <cfRule type="expression" dxfId="138" priority="151" stopIfTrue="1">
      <formula>$F$26&lt;$D$24</formula>
    </cfRule>
  </conditionalFormatting>
  <conditionalFormatting sqref="L75">
    <cfRule type="expression" dxfId="137" priority="150" stopIfTrue="1">
      <formula>$F$22&lt;$D$20</formula>
    </cfRule>
  </conditionalFormatting>
  <conditionalFormatting sqref="L75">
    <cfRule type="expression" dxfId="136" priority="149" stopIfTrue="1">
      <formula>$F$22&lt;$D$20</formula>
    </cfRule>
  </conditionalFormatting>
  <conditionalFormatting sqref="L75:L77">
    <cfRule type="expression" dxfId="135" priority="148" stopIfTrue="1">
      <formula>$F$52&lt;$D$50</formula>
    </cfRule>
  </conditionalFormatting>
  <conditionalFormatting sqref="L75:L77">
    <cfRule type="expression" dxfId="134" priority="147" stopIfTrue="1">
      <formula>$F$49&lt;$D$47</formula>
    </cfRule>
  </conditionalFormatting>
  <conditionalFormatting sqref="L75:L77">
    <cfRule type="expression" dxfId="133" priority="146" stopIfTrue="1">
      <formula>$F$41&lt;$D$39</formula>
    </cfRule>
  </conditionalFormatting>
  <conditionalFormatting sqref="L75:L77">
    <cfRule type="expression" dxfId="132" priority="145" stopIfTrue="1">
      <formula>$F$38&lt;$D$36</formula>
    </cfRule>
  </conditionalFormatting>
  <conditionalFormatting sqref="L75:L77">
    <cfRule type="expression" dxfId="131" priority="144" stopIfTrue="1">
      <formula>$F$35&lt;$D$33</formula>
    </cfRule>
  </conditionalFormatting>
  <conditionalFormatting sqref="L75:L77">
    <cfRule type="expression" dxfId="130" priority="143" stopIfTrue="1">
      <formula>$F$32&lt;$D$30</formula>
    </cfRule>
  </conditionalFormatting>
  <conditionalFormatting sqref="L75:L77">
    <cfRule type="expression" dxfId="129" priority="142" stopIfTrue="1">
      <formula>$F$29&lt;$D$27</formula>
    </cfRule>
  </conditionalFormatting>
  <conditionalFormatting sqref="L75">
    <cfRule type="expression" dxfId="128" priority="141" stopIfTrue="1">
      <formula>$F$26&lt;$D$24</formula>
    </cfRule>
  </conditionalFormatting>
  <conditionalFormatting sqref="L75">
    <cfRule type="expression" dxfId="127" priority="140" stopIfTrue="1">
      <formula>$F$22&lt;$D$20</formula>
    </cfRule>
  </conditionalFormatting>
  <conditionalFormatting sqref="L75">
    <cfRule type="expression" dxfId="126" priority="139" stopIfTrue="1">
      <formula>$F$22&lt;$D$20</formula>
    </cfRule>
  </conditionalFormatting>
  <conditionalFormatting sqref="L75:L77">
    <cfRule type="expression" dxfId="125" priority="138" stopIfTrue="1">
      <formula>$F$35&lt;$D$33</formula>
    </cfRule>
  </conditionalFormatting>
  <conditionalFormatting sqref="L75:L77">
    <cfRule type="expression" dxfId="124" priority="137" stopIfTrue="1">
      <formula>$F$32&lt;$D$30</formula>
    </cfRule>
  </conditionalFormatting>
  <conditionalFormatting sqref="L75:L77">
    <cfRule type="expression" dxfId="123" priority="136" stopIfTrue="1">
      <formula>$F$29&lt;$D$27</formula>
    </cfRule>
  </conditionalFormatting>
  <conditionalFormatting sqref="L75">
    <cfRule type="expression" dxfId="122" priority="135" stopIfTrue="1">
      <formula>$F$26&lt;$D$24</formula>
    </cfRule>
  </conditionalFormatting>
  <conditionalFormatting sqref="L75">
    <cfRule type="expression" dxfId="121" priority="134" stopIfTrue="1">
      <formula>$F$22&lt;$D$20</formula>
    </cfRule>
  </conditionalFormatting>
  <conditionalFormatting sqref="L75">
    <cfRule type="expression" dxfId="120" priority="133" stopIfTrue="1">
      <formula>$F$22&lt;$D$20</formula>
    </cfRule>
  </conditionalFormatting>
  <conditionalFormatting sqref="L75:L77">
    <cfRule type="expression" dxfId="119" priority="132" stopIfTrue="1">
      <formula>$F$35&lt;$D$33</formula>
    </cfRule>
  </conditionalFormatting>
  <conditionalFormatting sqref="L75:L77">
    <cfRule type="expression" dxfId="118" priority="131" stopIfTrue="1">
      <formula>$F$32&lt;$D$30</formula>
    </cfRule>
  </conditionalFormatting>
  <conditionalFormatting sqref="L75:L77">
    <cfRule type="expression" dxfId="117" priority="130" stopIfTrue="1">
      <formula>$F$29&lt;$D$27</formula>
    </cfRule>
  </conditionalFormatting>
  <conditionalFormatting sqref="L75">
    <cfRule type="expression" dxfId="116" priority="129" stopIfTrue="1">
      <formula>$F$26&lt;$D$24</formula>
    </cfRule>
  </conditionalFormatting>
  <conditionalFormatting sqref="L75">
    <cfRule type="expression" dxfId="115" priority="128" stopIfTrue="1">
      <formula>$F$22&lt;$D$20</formula>
    </cfRule>
  </conditionalFormatting>
  <conditionalFormatting sqref="L75">
    <cfRule type="expression" dxfId="114" priority="127" stopIfTrue="1">
      <formula>$F$22&lt;$D$20</formula>
    </cfRule>
  </conditionalFormatting>
  <conditionalFormatting sqref="L75:L77">
    <cfRule type="expression" dxfId="113" priority="126" stopIfTrue="1">
      <formula>$F$35&lt;$D$33</formula>
    </cfRule>
  </conditionalFormatting>
  <conditionalFormatting sqref="L75:L77">
    <cfRule type="expression" dxfId="112" priority="125" stopIfTrue="1">
      <formula>$F$32&lt;$D$30</formula>
    </cfRule>
  </conditionalFormatting>
  <conditionalFormatting sqref="L75:L77">
    <cfRule type="expression" dxfId="111" priority="124" stopIfTrue="1">
      <formula>$F$29&lt;$D$27</formula>
    </cfRule>
  </conditionalFormatting>
  <conditionalFormatting sqref="L75">
    <cfRule type="expression" dxfId="110" priority="123" stopIfTrue="1">
      <formula>$F$26&lt;$D$24</formula>
    </cfRule>
  </conditionalFormatting>
  <conditionalFormatting sqref="L75">
    <cfRule type="expression" dxfId="109" priority="122" stopIfTrue="1">
      <formula>$F$22&lt;$D$20</formula>
    </cfRule>
  </conditionalFormatting>
  <conditionalFormatting sqref="L75">
    <cfRule type="expression" dxfId="108" priority="121" stopIfTrue="1">
      <formula>$F$22&lt;$D$20</formula>
    </cfRule>
  </conditionalFormatting>
  <conditionalFormatting sqref="L75:L77">
    <cfRule type="expression" dxfId="107" priority="120" stopIfTrue="1">
      <formula>$F$35&lt;$D$33</formula>
    </cfRule>
  </conditionalFormatting>
  <conditionalFormatting sqref="L75:L77">
    <cfRule type="expression" dxfId="106" priority="119" stopIfTrue="1">
      <formula>$F$32&lt;$D$30</formula>
    </cfRule>
  </conditionalFormatting>
  <conditionalFormatting sqref="L75:L77">
    <cfRule type="expression" dxfId="105" priority="118" stopIfTrue="1">
      <formula>$F$29&lt;$D$27</formula>
    </cfRule>
  </conditionalFormatting>
  <conditionalFormatting sqref="L75">
    <cfRule type="expression" dxfId="104" priority="117" stopIfTrue="1">
      <formula>$F$26&lt;$D$24</formula>
    </cfRule>
  </conditionalFormatting>
  <conditionalFormatting sqref="L75">
    <cfRule type="expression" dxfId="103" priority="116" stopIfTrue="1">
      <formula>$F$22&lt;$D$20</formula>
    </cfRule>
  </conditionalFormatting>
  <conditionalFormatting sqref="L75">
    <cfRule type="expression" dxfId="102" priority="115" stopIfTrue="1">
      <formula>$F$22&lt;$D$20</formula>
    </cfRule>
  </conditionalFormatting>
  <conditionalFormatting sqref="L75:L77">
    <cfRule type="expression" dxfId="101" priority="114" stopIfTrue="1">
      <formula>$F$49&lt;$D$47</formula>
    </cfRule>
  </conditionalFormatting>
  <conditionalFormatting sqref="L75:L77">
    <cfRule type="expression" dxfId="100" priority="113" stopIfTrue="1">
      <formula>$F$41&lt;$D$39</formula>
    </cfRule>
  </conditionalFormatting>
  <conditionalFormatting sqref="L75:L77">
    <cfRule type="expression" dxfId="99" priority="112" stopIfTrue="1">
      <formula>$F$38&lt;$D$36</formula>
    </cfRule>
  </conditionalFormatting>
  <conditionalFormatting sqref="L75:L77">
    <cfRule type="expression" dxfId="98" priority="111" stopIfTrue="1">
      <formula>$F$35&lt;$D$33</formula>
    </cfRule>
  </conditionalFormatting>
  <conditionalFormatting sqref="L75:L77">
    <cfRule type="expression" dxfId="97" priority="110" stopIfTrue="1">
      <formula>$F$32&lt;$D$30</formula>
    </cfRule>
  </conditionalFormatting>
  <conditionalFormatting sqref="L75:L77">
    <cfRule type="expression" dxfId="96" priority="109" stopIfTrue="1">
      <formula>$F$29&lt;$D$27</formula>
    </cfRule>
  </conditionalFormatting>
  <conditionalFormatting sqref="L75">
    <cfRule type="expression" dxfId="95" priority="108" stopIfTrue="1">
      <formula>$F$26&lt;$D$24</formula>
    </cfRule>
  </conditionalFormatting>
  <conditionalFormatting sqref="L75">
    <cfRule type="expression" dxfId="94" priority="107" stopIfTrue="1">
      <formula>$F$22&lt;$D$20</formula>
    </cfRule>
  </conditionalFormatting>
  <conditionalFormatting sqref="L75">
    <cfRule type="expression" dxfId="93" priority="106" stopIfTrue="1">
      <formula>$F$22&lt;$D$20</formula>
    </cfRule>
  </conditionalFormatting>
  <conditionalFormatting sqref="L75:L77">
    <cfRule type="expression" dxfId="92" priority="105" stopIfTrue="1">
      <formula>$F$35&lt;$D$33</formula>
    </cfRule>
  </conditionalFormatting>
  <conditionalFormatting sqref="L75:L77">
    <cfRule type="expression" dxfId="91" priority="104" stopIfTrue="1">
      <formula>$F$32&lt;$D$30</formula>
    </cfRule>
  </conditionalFormatting>
  <conditionalFormatting sqref="L75:L77">
    <cfRule type="expression" dxfId="90" priority="103" stopIfTrue="1">
      <formula>$F$29&lt;$D$27</formula>
    </cfRule>
  </conditionalFormatting>
  <conditionalFormatting sqref="L75">
    <cfRule type="expression" dxfId="89" priority="102" stopIfTrue="1">
      <formula>$F$26&lt;$D$24</formula>
    </cfRule>
  </conditionalFormatting>
  <conditionalFormatting sqref="L75">
    <cfRule type="expression" dxfId="88" priority="101" stopIfTrue="1">
      <formula>$F$22&lt;$D$20</formula>
    </cfRule>
  </conditionalFormatting>
  <conditionalFormatting sqref="L75">
    <cfRule type="expression" dxfId="87" priority="100" stopIfTrue="1">
      <formula>$F$22&lt;$D$20</formula>
    </cfRule>
  </conditionalFormatting>
  <conditionalFormatting sqref="L75:L77">
    <cfRule type="expression" dxfId="86" priority="99" stopIfTrue="1">
      <formula>$F$35&lt;$D$33</formula>
    </cfRule>
  </conditionalFormatting>
  <conditionalFormatting sqref="L75:L77">
    <cfRule type="expression" dxfId="85" priority="98" stopIfTrue="1">
      <formula>$F$32&lt;$D$30</formula>
    </cfRule>
  </conditionalFormatting>
  <conditionalFormatting sqref="L75:L77">
    <cfRule type="expression" dxfId="84" priority="97" stopIfTrue="1">
      <formula>$F$29&lt;$D$27</formula>
    </cfRule>
  </conditionalFormatting>
  <conditionalFormatting sqref="L75">
    <cfRule type="expression" dxfId="83" priority="96" stopIfTrue="1">
      <formula>$F$26&lt;$D$24</formula>
    </cfRule>
  </conditionalFormatting>
  <conditionalFormatting sqref="L75">
    <cfRule type="expression" dxfId="82" priority="95" stopIfTrue="1">
      <formula>$F$22&lt;$D$20</formula>
    </cfRule>
  </conditionalFormatting>
  <conditionalFormatting sqref="L75">
    <cfRule type="expression" dxfId="81" priority="94" stopIfTrue="1">
      <formula>$F$22&lt;$D$20</formula>
    </cfRule>
  </conditionalFormatting>
  <conditionalFormatting sqref="L75:L77">
    <cfRule type="expression" dxfId="80" priority="93" stopIfTrue="1">
      <formula>$F$35&lt;$D$33</formula>
    </cfRule>
  </conditionalFormatting>
  <conditionalFormatting sqref="L75:L77">
    <cfRule type="expression" dxfId="79" priority="92" stopIfTrue="1">
      <formula>$F$32&lt;$D$30</formula>
    </cfRule>
  </conditionalFormatting>
  <conditionalFormatting sqref="L75:L77">
    <cfRule type="expression" dxfId="78" priority="91" stopIfTrue="1">
      <formula>$F$29&lt;$D$27</formula>
    </cfRule>
  </conditionalFormatting>
  <conditionalFormatting sqref="L75">
    <cfRule type="expression" dxfId="77" priority="90" stopIfTrue="1">
      <formula>$F$26&lt;$D$24</formula>
    </cfRule>
  </conditionalFormatting>
  <conditionalFormatting sqref="L75">
    <cfRule type="expression" dxfId="76" priority="89" stopIfTrue="1">
      <formula>$F$22&lt;$D$20</formula>
    </cfRule>
  </conditionalFormatting>
  <conditionalFormatting sqref="L75">
    <cfRule type="expression" dxfId="75" priority="88" stopIfTrue="1">
      <formula>$F$22&lt;$D$20</formula>
    </cfRule>
  </conditionalFormatting>
  <conditionalFormatting sqref="L75:L77">
    <cfRule type="expression" dxfId="74" priority="87" stopIfTrue="1">
      <formula>$F$35&lt;$D$33</formula>
    </cfRule>
  </conditionalFormatting>
  <conditionalFormatting sqref="L75:L77">
    <cfRule type="expression" dxfId="73" priority="86" stopIfTrue="1">
      <formula>$F$32&lt;$D$30</formula>
    </cfRule>
  </conditionalFormatting>
  <conditionalFormatting sqref="L75:L77">
    <cfRule type="expression" dxfId="72" priority="85" stopIfTrue="1">
      <formula>$F$29&lt;$D$27</formula>
    </cfRule>
  </conditionalFormatting>
  <conditionalFormatting sqref="L75">
    <cfRule type="expression" dxfId="71" priority="84" stopIfTrue="1">
      <formula>$F$26&lt;$D$24</formula>
    </cfRule>
  </conditionalFormatting>
  <conditionalFormatting sqref="L75">
    <cfRule type="expression" dxfId="70" priority="83" stopIfTrue="1">
      <formula>$F$22&lt;$D$20</formula>
    </cfRule>
  </conditionalFormatting>
  <conditionalFormatting sqref="L75">
    <cfRule type="expression" dxfId="69" priority="82" stopIfTrue="1">
      <formula>$F$22&lt;$D$20</formula>
    </cfRule>
  </conditionalFormatting>
  <conditionalFormatting sqref="L75:L77">
    <cfRule type="expression" dxfId="68" priority="81" stopIfTrue="1">
      <formula>$F$52&lt;$D$50</formula>
    </cfRule>
  </conditionalFormatting>
  <conditionalFormatting sqref="L75:L77">
    <cfRule type="expression" dxfId="67" priority="80" stopIfTrue="1">
      <formula>$F$49&lt;$D$47</formula>
    </cfRule>
  </conditionalFormatting>
  <conditionalFormatting sqref="L75:L77">
    <cfRule type="expression" dxfId="66" priority="79" stopIfTrue="1">
      <formula>$F$41&lt;$D$39</formula>
    </cfRule>
  </conditionalFormatting>
  <conditionalFormatting sqref="L75:L77">
    <cfRule type="expression" dxfId="65" priority="78" stopIfTrue="1">
      <formula>$F$38&lt;$D$36</formula>
    </cfRule>
  </conditionalFormatting>
  <conditionalFormatting sqref="L75:L77">
    <cfRule type="expression" dxfId="64" priority="77" stopIfTrue="1">
      <formula>$F$35&lt;$D$33</formula>
    </cfRule>
  </conditionalFormatting>
  <conditionalFormatting sqref="L75:L77">
    <cfRule type="expression" dxfId="63" priority="76" stopIfTrue="1">
      <formula>$F$32&lt;$D$30</formula>
    </cfRule>
  </conditionalFormatting>
  <conditionalFormatting sqref="L75:L77">
    <cfRule type="expression" dxfId="62" priority="75" stopIfTrue="1">
      <formula>$F$29&lt;$D$27</formula>
    </cfRule>
  </conditionalFormatting>
  <conditionalFormatting sqref="L75">
    <cfRule type="expression" dxfId="61" priority="74" stopIfTrue="1">
      <formula>$F$26&lt;$D$24</formula>
    </cfRule>
  </conditionalFormatting>
  <conditionalFormatting sqref="L75">
    <cfRule type="expression" dxfId="60" priority="73" stopIfTrue="1">
      <formula>$F$22&lt;$D$20</formula>
    </cfRule>
  </conditionalFormatting>
  <conditionalFormatting sqref="L75">
    <cfRule type="expression" dxfId="59" priority="72" stopIfTrue="1">
      <formula>$F$22&lt;$D$20</formula>
    </cfRule>
  </conditionalFormatting>
  <conditionalFormatting sqref="L75:L77">
    <cfRule type="expression" dxfId="58" priority="71" stopIfTrue="1">
      <formula>$F$35&lt;$D$33</formula>
    </cfRule>
  </conditionalFormatting>
  <conditionalFormatting sqref="L75:L77">
    <cfRule type="expression" dxfId="57" priority="70" stopIfTrue="1">
      <formula>$F$32&lt;$D$30</formula>
    </cfRule>
  </conditionalFormatting>
  <conditionalFormatting sqref="L75:L77">
    <cfRule type="expression" dxfId="56" priority="69" stopIfTrue="1">
      <formula>$F$29&lt;$D$27</formula>
    </cfRule>
  </conditionalFormatting>
  <conditionalFormatting sqref="L75">
    <cfRule type="expression" dxfId="55" priority="68" stopIfTrue="1">
      <formula>$F$26&lt;$D$24</formula>
    </cfRule>
  </conditionalFormatting>
  <conditionalFormatting sqref="L75">
    <cfRule type="expression" dxfId="54" priority="67" stopIfTrue="1">
      <formula>$F$22&lt;$D$20</formula>
    </cfRule>
  </conditionalFormatting>
  <conditionalFormatting sqref="L75">
    <cfRule type="expression" dxfId="53" priority="66" stopIfTrue="1">
      <formula>$F$22&lt;$D$20</formula>
    </cfRule>
  </conditionalFormatting>
  <conditionalFormatting sqref="L75:L77">
    <cfRule type="expression" dxfId="52" priority="65" stopIfTrue="1">
      <formula>$F$35&lt;$D$33</formula>
    </cfRule>
  </conditionalFormatting>
  <conditionalFormatting sqref="L75:L77">
    <cfRule type="expression" dxfId="51" priority="64" stopIfTrue="1">
      <formula>$F$32&lt;$D$30</formula>
    </cfRule>
  </conditionalFormatting>
  <conditionalFormatting sqref="L75:L77">
    <cfRule type="expression" dxfId="50" priority="63" stopIfTrue="1">
      <formula>$F$29&lt;$D$27</formula>
    </cfRule>
  </conditionalFormatting>
  <conditionalFormatting sqref="L75">
    <cfRule type="expression" dxfId="49" priority="62" stopIfTrue="1">
      <formula>$F$26&lt;$D$24</formula>
    </cfRule>
  </conditionalFormatting>
  <conditionalFormatting sqref="L75">
    <cfRule type="expression" dxfId="48" priority="61" stopIfTrue="1">
      <formula>$F$22&lt;$D$20</formula>
    </cfRule>
  </conditionalFormatting>
  <conditionalFormatting sqref="L75">
    <cfRule type="expression" dxfId="47" priority="60" stopIfTrue="1">
      <formula>$F$22&lt;$D$20</formula>
    </cfRule>
  </conditionalFormatting>
  <conditionalFormatting sqref="L75:L77">
    <cfRule type="expression" dxfId="46" priority="59" stopIfTrue="1">
      <formula>$F$35&lt;$D$33</formula>
    </cfRule>
  </conditionalFormatting>
  <conditionalFormatting sqref="L75:L77">
    <cfRule type="expression" dxfId="45" priority="58" stopIfTrue="1">
      <formula>$F$32&lt;$D$30</formula>
    </cfRule>
  </conditionalFormatting>
  <conditionalFormatting sqref="L75:L77">
    <cfRule type="expression" dxfId="44" priority="57" stopIfTrue="1">
      <formula>$F$29&lt;$D$27</formula>
    </cfRule>
  </conditionalFormatting>
  <conditionalFormatting sqref="L75">
    <cfRule type="expression" dxfId="43" priority="56" stopIfTrue="1">
      <formula>$F$26&lt;$D$24</formula>
    </cfRule>
  </conditionalFormatting>
  <conditionalFormatting sqref="L75">
    <cfRule type="expression" dxfId="42" priority="55" stopIfTrue="1">
      <formula>$F$22&lt;$D$20</formula>
    </cfRule>
  </conditionalFormatting>
  <conditionalFormatting sqref="L75">
    <cfRule type="expression" dxfId="41" priority="54" stopIfTrue="1">
      <formula>$F$22&lt;$D$20</formula>
    </cfRule>
  </conditionalFormatting>
  <conditionalFormatting sqref="L75:L77">
    <cfRule type="expression" dxfId="40" priority="53" stopIfTrue="1">
      <formula>$F$35&lt;$D$33</formula>
    </cfRule>
  </conditionalFormatting>
  <conditionalFormatting sqref="L75:L77">
    <cfRule type="expression" dxfId="39" priority="52" stopIfTrue="1">
      <formula>$F$32&lt;$D$30</formula>
    </cfRule>
  </conditionalFormatting>
  <conditionalFormatting sqref="L75:L77">
    <cfRule type="expression" dxfId="38" priority="51" stopIfTrue="1">
      <formula>$F$29&lt;$D$27</formula>
    </cfRule>
  </conditionalFormatting>
  <conditionalFormatting sqref="L75">
    <cfRule type="expression" dxfId="37" priority="50" stopIfTrue="1">
      <formula>$F$26&lt;$D$24</formula>
    </cfRule>
  </conditionalFormatting>
  <conditionalFormatting sqref="L75">
    <cfRule type="expression" dxfId="36" priority="49" stopIfTrue="1">
      <formula>$F$22&lt;$D$20</formula>
    </cfRule>
  </conditionalFormatting>
  <conditionalFormatting sqref="L75">
    <cfRule type="expression" dxfId="35" priority="48" stopIfTrue="1">
      <formula>$F$22&lt;$D$20</formula>
    </cfRule>
  </conditionalFormatting>
  <conditionalFormatting sqref="L11:L13">
    <cfRule type="expression" dxfId="34" priority="36">
      <formula>"$F$14&lt;$D$12"</formula>
    </cfRule>
  </conditionalFormatting>
  <conditionalFormatting sqref="K11:K13">
    <cfRule type="expression" dxfId="33" priority="34">
      <formula>$F$13&lt;$D$11</formula>
    </cfRule>
  </conditionalFormatting>
  <conditionalFormatting sqref="K11:K13">
    <cfRule type="expression" dxfId="32" priority="33" stopIfTrue="1">
      <formula>$F$22&lt;$D$20</formula>
    </cfRule>
  </conditionalFormatting>
  <conditionalFormatting sqref="Q60:Q77">
    <cfRule type="expression" dxfId="31" priority="1" stopIfTrue="1">
      <formula>$F$22&lt;$D$20</formula>
    </cfRule>
  </conditionalFormatting>
  <conditionalFormatting sqref="K14:K22">
    <cfRule type="expression" dxfId="30" priority="32">
      <formula>$F$13&lt;$D$11</formula>
    </cfRule>
  </conditionalFormatting>
  <conditionalFormatting sqref="K14:K22">
    <cfRule type="expression" dxfId="29" priority="31" stopIfTrue="1">
      <formula>$F$22&lt;$D$20</formula>
    </cfRule>
  </conditionalFormatting>
  <conditionalFormatting sqref="M11:M22">
    <cfRule type="expression" dxfId="28" priority="30">
      <formula>$F$13&lt;$D$11</formula>
    </cfRule>
  </conditionalFormatting>
  <conditionalFormatting sqref="M11:M22">
    <cfRule type="expression" dxfId="27" priority="29" stopIfTrue="1">
      <formula>$F$22&lt;$D$20</formula>
    </cfRule>
  </conditionalFormatting>
  <conditionalFormatting sqref="O11:O22">
    <cfRule type="expression" dxfId="26" priority="28">
      <formula>$F$13&lt;$D$11</formula>
    </cfRule>
  </conditionalFormatting>
  <conditionalFormatting sqref="O11:O22">
    <cfRule type="expression" dxfId="25" priority="27" stopIfTrue="1">
      <formula>$F$22&lt;$D$20</formula>
    </cfRule>
  </conditionalFormatting>
  <conditionalFormatting sqref="Q11:Q22">
    <cfRule type="expression" dxfId="24" priority="26">
      <formula>$F$13&lt;$D$11</formula>
    </cfRule>
  </conditionalFormatting>
  <conditionalFormatting sqref="Q11:Q22">
    <cfRule type="expression" dxfId="23" priority="25" stopIfTrue="1">
      <formula>$F$22&lt;$D$20</formula>
    </cfRule>
  </conditionalFormatting>
  <conditionalFormatting sqref="K24:K41">
    <cfRule type="expression" dxfId="22" priority="24">
      <formula>$F$13&lt;$D$11</formula>
    </cfRule>
  </conditionalFormatting>
  <conditionalFormatting sqref="K24:K41">
    <cfRule type="expression" dxfId="21" priority="23" stopIfTrue="1">
      <formula>$F$22&lt;$D$20</formula>
    </cfRule>
  </conditionalFormatting>
  <conditionalFormatting sqref="M24:M41">
    <cfRule type="expression" dxfId="20" priority="22">
      <formula>$F$13&lt;$D$11</formula>
    </cfRule>
  </conditionalFormatting>
  <conditionalFormatting sqref="M24:M41">
    <cfRule type="expression" dxfId="19" priority="21" stopIfTrue="1">
      <formula>$F$22&lt;$D$20</formula>
    </cfRule>
  </conditionalFormatting>
  <conditionalFormatting sqref="O24:O41">
    <cfRule type="expression" dxfId="18" priority="20">
      <formula>$F$13&lt;$D$11</formula>
    </cfRule>
  </conditionalFormatting>
  <conditionalFormatting sqref="O24:O41">
    <cfRule type="expression" dxfId="17" priority="19" stopIfTrue="1">
      <formula>$F$22&lt;$D$20</formula>
    </cfRule>
  </conditionalFormatting>
  <conditionalFormatting sqref="Q24:Q41">
    <cfRule type="expression" dxfId="16" priority="18">
      <formula>$F$13&lt;$D$11</formula>
    </cfRule>
  </conditionalFormatting>
  <conditionalFormatting sqref="Q24:Q41">
    <cfRule type="expression" dxfId="15" priority="17" stopIfTrue="1">
      <formula>$F$22&lt;$D$20</formula>
    </cfRule>
  </conditionalFormatting>
  <conditionalFormatting sqref="K47:K58">
    <cfRule type="expression" dxfId="14" priority="16">
      <formula>$F$13&lt;$D$11</formula>
    </cfRule>
  </conditionalFormatting>
  <conditionalFormatting sqref="K47:K58">
    <cfRule type="expression" dxfId="13" priority="15" stopIfTrue="1">
      <formula>$F$22&lt;$D$20</formula>
    </cfRule>
  </conditionalFormatting>
  <conditionalFormatting sqref="M47:M58">
    <cfRule type="expression" dxfId="12" priority="14">
      <formula>$F$13&lt;$D$11</formula>
    </cfRule>
  </conditionalFormatting>
  <conditionalFormatting sqref="M47:M58">
    <cfRule type="expression" dxfId="11" priority="13" stopIfTrue="1">
      <formula>$F$22&lt;$D$20</formula>
    </cfRule>
  </conditionalFormatting>
  <conditionalFormatting sqref="O47:O58">
    <cfRule type="expression" dxfId="10" priority="12">
      <formula>$F$13&lt;$D$11</formula>
    </cfRule>
  </conditionalFormatting>
  <conditionalFormatting sqref="O47:O58">
    <cfRule type="expression" dxfId="9" priority="11" stopIfTrue="1">
      <formula>$F$22&lt;$D$20</formula>
    </cfRule>
  </conditionalFormatting>
  <conditionalFormatting sqref="Q47:Q58">
    <cfRule type="expression" dxfId="8" priority="10">
      <formula>$F$13&lt;$D$11</formula>
    </cfRule>
  </conditionalFormatting>
  <conditionalFormatting sqref="Q47:Q58">
    <cfRule type="expression" dxfId="7" priority="9" stopIfTrue="1">
      <formula>$F$22&lt;$D$20</formula>
    </cfRule>
  </conditionalFormatting>
  <conditionalFormatting sqref="K60:K77">
    <cfRule type="expression" dxfId="6" priority="8">
      <formula>$F$13&lt;$D$11</formula>
    </cfRule>
  </conditionalFormatting>
  <conditionalFormatting sqref="K60:K77">
    <cfRule type="expression" dxfId="5" priority="7" stopIfTrue="1">
      <formula>$F$22&lt;$D$20</formula>
    </cfRule>
  </conditionalFormatting>
  <conditionalFormatting sqref="M60:M77">
    <cfRule type="expression" dxfId="4" priority="6">
      <formula>$F$13&lt;$D$11</formula>
    </cfRule>
  </conditionalFormatting>
  <conditionalFormatting sqref="M60:M77">
    <cfRule type="expression" dxfId="3" priority="5" stopIfTrue="1">
      <formula>$F$22&lt;$D$20</formula>
    </cfRule>
  </conditionalFormatting>
  <conditionalFormatting sqref="O60:O77">
    <cfRule type="expression" dxfId="2" priority="4">
      <formula>$F$13&lt;$D$11</formula>
    </cfRule>
  </conditionalFormatting>
  <conditionalFormatting sqref="O60:O77">
    <cfRule type="expression" dxfId="1" priority="3" stopIfTrue="1">
      <formula>$F$22&lt;$D$20</formula>
    </cfRule>
  </conditionalFormatting>
  <conditionalFormatting sqref="Q60:Q77">
    <cfRule type="expression" dxfId="0" priority="2">
      <formula>$F$13&lt;$D$11</formula>
    </cfRule>
  </conditionalFormatting>
  <dataValidations count="2">
    <dataValidation type="textLength" allowBlank="1" showInputMessage="1" showErrorMessage="1" sqref="R11 R14 R66 R69 N66 N69 P72 P69 P66 N11 N14 P11 R17 R20 R24 R27 N17 N20 N24 N27 P27 P24 P20 P17 R30 R33 N30 N33 P33 P30 R36 R39 R47 R50 N36 N39 N47 N50 P50 P47 P39 P36 R53 R56 R60 R63 N53 N56 N60 N63 P63 P60 P56 P53 R72 R75 N72 N75 P75 P14 L72 L69 L60 L56 L53 L50 L47 L39 L36 L33 L30 L27 L24 L14 L20 L17 L63 L66 L11 L75 T12:T23">
      <formula1>0</formula1>
      <formula2>500</formula2>
    </dataValidation>
    <dataValidation type="list" allowBlank="1" showInputMessage="1" showErrorMessage="1" sqref="K11:K22 Q60:Q77 O60:O77 M60:M77 K60:K77 Q47:Q58 O47:O58 M47:M58 K47:K58 Q24:Q41 O24:O41 M24:M41 K24:K41 Q11:Q22 O11:O22 M11:M22">
      <formula1>$T$12:$T$16</formula1>
    </dataValidation>
  </dataValidations>
  <printOptions horizontalCentered="1" verticalCentered="1"/>
  <pageMargins left="0.45" right="0.45" top="0.75" bottom="0.44" header="0.3" footer="0.2"/>
  <pageSetup scale="38" fitToHeight="2" orientation="landscape" r:id="rId1"/>
  <headerFooter>
    <oddFooter>&amp;L&amp;F</oddFooter>
  </headerFooter>
  <rowBreaks count="1" manualBreakCount="1">
    <brk id="42"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R76"/>
  <sheetViews>
    <sheetView workbookViewId="0">
      <pane xSplit="1" ySplit="2" topLeftCell="B48" activePane="bottomRight" state="frozen"/>
      <selection pane="topRight" activeCell="C1" sqref="C1"/>
      <selection pane="bottomLeft" activeCell="A3" sqref="A3"/>
      <selection pane="bottomRight" activeCell="C64" sqref="C64"/>
    </sheetView>
  </sheetViews>
  <sheetFormatPr defaultColWidth="9.109375" defaultRowHeight="14.4"/>
  <cols>
    <col min="1" max="1" width="12.33203125" style="45" bestFit="1" customWidth="1"/>
    <col min="2" max="5" width="12.88671875" style="45" customWidth="1"/>
    <col min="6" max="6" width="12.33203125" style="45" customWidth="1"/>
    <col min="7" max="7" width="12.88671875" style="45" customWidth="1"/>
    <col min="8" max="8" width="10.6640625" style="45" customWidth="1"/>
    <col min="9" max="9" width="12.88671875" style="45" customWidth="1"/>
    <col min="10" max="10" width="9.109375" style="45"/>
    <col min="11" max="11" width="12.88671875" style="45" customWidth="1"/>
    <col min="12" max="12" width="11.109375" style="45" customWidth="1"/>
    <col min="13" max="13" width="12.88671875" style="45" customWidth="1"/>
    <col min="14" max="14" width="10.6640625" style="45" customWidth="1"/>
    <col min="15" max="15" width="12.88671875" style="45" customWidth="1"/>
    <col min="16" max="16" width="9.109375" style="45"/>
    <col min="17" max="17" width="12.88671875" style="45" customWidth="1"/>
    <col min="18" max="18" width="9.109375" style="45"/>
    <col min="19" max="19" width="12.88671875" style="45" customWidth="1"/>
    <col min="20" max="20" width="12.6640625" style="45" customWidth="1"/>
    <col min="21" max="22" width="12.88671875" style="45" customWidth="1"/>
    <col min="23" max="23" width="9.109375" style="45"/>
    <col min="24" max="24" width="12.88671875" style="45" customWidth="1"/>
    <col min="25" max="25" width="9.109375" style="45"/>
    <col min="26" max="26" width="12.88671875" style="45" customWidth="1"/>
    <col min="27" max="27" width="11.6640625" style="45" customWidth="1"/>
    <col min="28" max="28" width="12.88671875" style="45" customWidth="1"/>
    <col min="29" max="29" width="9.109375" style="45"/>
    <col min="30" max="30" width="12.88671875" style="45" customWidth="1"/>
    <col min="31" max="31" width="9.109375" style="45"/>
    <col min="32" max="32" width="12.88671875" style="45" customWidth="1"/>
    <col min="33" max="33" width="9.109375" style="45"/>
    <col min="34" max="34" width="12.88671875" style="45" customWidth="1"/>
    <col min="35" max="35" width="9.109375" style="45"/>
    <col min="36" max="36" width="12.88671875" style="45" customWidth="1"/>
    <col min="37" max="37" width="9.109375" style="45"/>
    <col min="38" max="38" width="12.88671875" style="45" customWidth="1"/>
    <col min="39" max="39" width="9.109375" style="45"/>
    <col min="40" max="40" width="12.88671875" style="45" customWidth="1"/>
    <col min="41" max="41" width="13.88671875" style="45" customWidth="1"/>
    <col min="42" max="42" width="12.88671875" style="45" customWidth="1"/>
    <col min="43" max="16384" width="9.109375" style="45"/>
  </cols>
  <sheetData>
    <row r="1" spans="1:44" ht="19.2" customHeight="1" thickTop="1" thickBot="1">
      <c r="A1" s="191" t="s">
        <v>34</v>
      </c>
      <c r="B1" s="213" t="s">
        <v>193</v>
      </c>
      <c r="C1" s="213"/>
      <c r="D1" s="213"/>
      <c r="E1" s="213"/>
      <c r="F1" s="213"/>
      <c r="G1" s="213"/>
      <c r="H1" s="213"/>
      <c r="I1" s="213"/>
      <c r="J1" s="213"/>
      <c r="K1" s="213"/>
      <c r="L1" s="213"/>
      <c r="M1" s="213"/>
      <c r="N1" s="213"/>
      <c r="O1" s="213"/>
      <c r="P1" s="213"/>
      <c r="Q1" s="213"/>
      <c r="R1" s="213"/>
      <c r="S1" s="213"/>
      <c r="T1" s="213"/>
      <c r="U1" s="212"/>
      <c r="V1" s="212"/>
      <c r="W1" s="298" t="s">
        <v>192</v>
      </c>
      <c r="X1" s="298"/>
      <c r="Y1" s="298"/>
      <c r="Z1" s="298"/>
      <c r="AA1" s="298"/>
      <c r="AB1" s="298"/>
      <c r="AC1" s="298"/>
      <c r="AD1" s="298"/>
      <c r="AE1" s="298"/>
      <c r="AF1" s="298"/>
      <c r="AG1" s="298"/>
      <c r="AH1" s="298"/>
      <c r="AI1" s="298"/>
      <c r="AJ1" s="298"/>
      <c r="AK1" s="298"/>
      <c r="AL1" s="298"/>
      <c r="AM1" s="298"/>
      <c r="AN1" s="298"/>
      <c r="AO1" s="298"/>
      <c r="AP1" s="211"/>
      <c r="AR1" s="45" t="s">
        <v>191</v>
      </c>
    </row>
    <row r="2" spans="1:44" ht="44.4" thickTop="1" thickBot="1">
      <c r="A2" s="191"/>
      <c r="B2" s="208" t="s">
        <v>187</v>
      </c>
      <c r="C2" s="208" t="s">
        <v>177</v>
      </c>
      <c r="D2" s="208" t="s">
        <v>186</v>
      </c>
      <c r="E2" s="208" t="s">
        <v>177</v>
      </c>
      <c r="F2" s="210" t="s">
        <v>190</v>
      </c>
      <c r="G2" s="208" t="s">
        <v>177</v>
      </c>
      <c r="H2" s="210" t="s">
        <v>189</v>
      </c>
      <c r="I2" s="208" t="s">
        <v>177</v>
      </c>
      <c r="J2" s="210" t="s">
        <v>183</v>
      </c>
      <c r="K2" s="208" t="s">
        <v>177</v>
      </c>
      <c r="L2" s="210" t="s">
        <v>182</v>
      </c>
      <c r="M2" s="208" t="s">
        <v>177</v>
      </c>
      <c r="N2" s="210" t="s">
        <v>181</v>
      </c>
      <c r="O2" s="208" t="s">
        <v>177</v>
      </c>
      <c r="P2" s="210" t="s">
        <v>180</v>
      </c>
      <c r="Q2" s="208" t="s">
        <v>177</v>
      </c>
      <c r="R2" s="210" t="s">
        <v>179</v>
      </c>
      <c r="S2" s="208" t="s">
        <v>177</v>
      </c>
      <c r="T2" s="209" t="s">
        <v>188</v>
      </c>
      <c r="U2" s="208" t="s">
        <v>177</v>
      </c>
      <c r="V2" s="208"/>
      <c r="W2" s="208" t="s">
        <v>187</v>
      </c>
      <c r="X2" s="208" t="s">
        <v>177</v>
      </c>
      <c r="Y2" s="210" t="s">
        <v>186</v>
      </c>
      <c r="Z2" s="208" t="s">
        <v>177</v>
      </c>
      <c r="AA2" s="210" t="s">
        <v>185</v>
      </c>
      <c r="AB2" s="208" t="s">
        <v>177</v>
      </c>
      <c r="AC2" s="210" t="s">
        <v>184</v>
      </c>
      <c r="AD2" s="208" t="s">
        <v>177</v>
      </c>
      <c r="AE2" s="210" t="s">
        <v>183</v>
      </c>
      <c r="AF2" s="208" t="s">
        <v>177</v>
      </c>
      <c r="AG2" s="210" t="s">
        <v>182</v>
      </c>
      <c r="AH2" s="208" t="s">
        <v>177</v>
      </c>
      <c r="AI2" s="210" t="s">
        <v>181</v>
      </c>
      <c r="AJ2" s="208" t="s">
        <v>177</v>
      </c>
      <c r="AK2" s="210" t="s">
        <v>180</v>
      </c>
      <c r="AL2" s="208" t="s">
        <v>177</v>
      </c>
      <c r="AM2" s="210" t="s">
        <v>179</v>
      </c>
      <c r="AN2" s="208" t="s">
        <v>177</v>
      </c>
      <c r="AO2" s="209" t="s">
        <v>178</v>
      </c>
      <c r="AP2" s="208" t="s">
        <v>177</v>
      </c>
    </row>
    <row r="3" spans="1:44" hidden="1"/>
    <row r="4" spans="1:44">
      <c r="A4" s="190" t="s">
        <v>48</v>
      </c>
      <c r="B4" s="202"/>
      <c r="C4" s="202"/>
      <c r="D4" s="202"/>
      <c r="E4" s="202"/>
      <c r="F4" s="204"/>
      <c r="G4" s="202"/>
      <c r="H4" s="204"/>
      <c r="I4" s="202"/>
      <c r="J4" s="204"/>
      <c r="K4" s="202"/>
      <c r="L4" s="204"/>
      <c r="M4" s="202"/>
      <c r="N4" s="204"/>
      <c r="O4" s="202"/>
      <c r="P4" s="204"/>
      <c r="Q4" s="202"/>
      <c r="R4" s="204"/>
      <c r="S4" s="202"/>
      <c r="T4" s="203"/>
      <c r="U4" s="202"/>
      <c r="V4" s="202"/>
      <c r="W4" s="202"/>
      <c r="X4" s="202"/>
      <c r="Y4" s="204"/>
      <c r="Z4" s="202"/>
      <c r="AA4" s="204"/>
      <c r="AB4" s="202"/>
      <c r="AC4" s="204"/>
      <c r="AD4" s="202"/>
      <c r="AE4" s="204"/>
      <c r="AF4" s="202"/>
      <c r="AG4" s="204"/>
      <c r="AH4" s="202"/>
      <c r="AI4" s="204"/>
      <c r="AJ4" s="202"/>
      <c r="AK4" s="204"/>
      <c r="AL4" s="202"/>
      <c r="AM4" s="204"/>
      <c r="AN4" s="202"/>
      <c r="AO4" s="203"/>
      <c r="AP4" s="202"/>
      <c r="AR4" s="45">
        <v>20140220</v>
      </c>
    </row>
    <row r="5" spans="1:44">
      <c r="A5" s="190" t="s">
        <v>49</v>
      </c>
      <c r="B5" s="199"/>
      <c r="C5" s="199"/>
      <c r="D5" s="199"/>
      <c r="E5" s="199"/>
      <c r="F5" s="201"/>
      <c r="G5" s="199"/>
      <c r="H5" s="201"/>
      <c r="I5" s="199"/>
      <c r="J5" s="201"/>
      <c r="K5" s="199"/>
      <c r="L5" s="201"/>
      <c r="M5" s="199"/>
      <c r="N5" s="201"/>
      <c r="O5" s="199"/>
      <c r="P5" s="201"/>
      <c r="Q5" s="199"/>
      <c r="R5" s="201"/>
      <c r="S5" s="199"/>
      <c r="T5" s="200"/>
      <c r="U5" s="199"/>
      <c r="V5" s="199"/>
      <c r="W5" s="199"/>
      <c r="X5" s="199"/>
      <c r="Y5" s="201"/>
      <c r="Z5" s="199"/>
      <c r="AA5" s="201"/>
      <c r="AB5" s="199"/>
      <c r="AC5" s="201"/>
      <c r="AD5" s="199"/>
      <c r="AE5" s="201"/>
      <c r="AF5" s="199"/>
      <c r="AG5" s="201"/>
      <c r="AH5" s="199"/>
      <c r="AI5" s="201"/>
      <c r="AJ5" s="199"/>
      <c r="AK5" s="201"/>
      <c r="AL5" s="199"/>
      <c r="AM5" s="201"/>
      <c r="AN5" s="199"/>
      <c r="AO5" s="200"/>
      <c r="AP5" s="199"/>
      <c r="AR5" s="45">
        <v>20140207</v>
      </c>
    </row>
    <row r="6" spans="1:44">
      <c r="A6" s="190" t="s">
        <v>50</v>
      </c>
      <c r="B6" s="199"/>
      <c r="C6" s="199"/>
      <c r="D6" s="199"/>
      <c r="E6" s="199"/>
      <c r="F6" s="201"/>
      <c r="G6" s="199"/>
      <c r="H6" s="201"/>
      <c r="I6" s="199"/>
      <c r="J6" s="201"/>
      <c r="K6" s="199"/>
      <c r="L6" s="201"/>
      <c r="M6" s="199"/>
      <c r="N6" s="201"/>
      <c r="O6" s="199"/>
      <c r="P6" s="201"/>
      <c r="Q6" s="199"/>
      <c r="R6" s="201"/>
      <c r="S6" s="199"/>
      <c r="T6" s="200"/>
      <c r="U6" s="199"/>
      <c r="V6" s="199"/>
      <c r="W6" s="199"/>
      <c r="X6" s="199"/>
      <c r="Y6" s="201"/>
      <c r="Z6" s="199"/>
      <c r="AA6" s="201"/>
      <c r="AB6" s="199"/>
      <c r="AC6" s="201"/>
      <c r="AD6" s="199"/>
      <c r="AE6" s="201"/>
      <c r="AF6" s="199"/>
      <c r="AG6" s="201"/>
      <c r="AH6" s="199"/>
      <c r="AI6" s="201"/>
      <c r="AJ6" s="199"/>
      <c r="AK6" s="201"/>
      <c r="AL6" s="199"/>
      <c r="AM6" s="201"/>
      <c r="AN6" s="199"/>
      <c r="AO6" s="200"/>
      <c r="AP6" s="199"/>
      <c r="AR6" s="45">
        <v>20140218</v>
      </c>
    </row>
    <row r="7" spans="1:44" ht="15" thickBot="1">
      <c r="A7" s="190" t="s">
        <v>51</v>
      </c>
      <c r="B7" s="205"/>
      <c r="C7" s="205"/>
      <c r="D7" s="205"/>
      <c r="E7" s="205"/>
      <c r="F7" s="207"/>
      <c r="G7" s="205"/>
      <c r="H7" s="207"/>
      <c r="I7" s="205"/>
      <c r="J7" s="207"/>
      <c r="K7" s="205"/>
      <c r="L7" s="207"/>
      <c r="M7" s="205"/>
      <c r="N7" s="207"/>
      <c r="O7" s="205"/>
      <c r="P7" s="207"/>
      <c r="Q7" s="205"/>
      <c r="R7" s="207"/>
      <c r="S7" s="205"/>
      <c r="T7" s="206"/>
      <c r="U7" s="205"/>
      <c r="V7" s="205"/>
      <c r="W7" s="205"/>
      <c r="X7" s="205"/>
      <c r="Y7" s="207"/>
      <c r="Z7" s="205"/>
      <c r="AA7" s="207" t="s">
        <v>137</v>
      </c>
      <c r="AB7" s="205" t="s">
        <v>159</v>
      </c>
      <c r="AC7" s="207"/>
      <c r="AD7" s="205"/>
      <c r="AE7" s="207"/>
      <c r="AF7" s="205"/>
      <c r="AG7" s="207"/>
      <c r="AH7" s="205"/>
      <c r="AI7" s="207"/>
      <c r="AJ7" s="205"/>
      <c r="AK7" s="207"/>
      <c r="AL7" s="205"/>
      <c r="AM7" s="207"/>
      <c r="AN7" s="205"/>
      <c r="AO7" s="206" t="s">
        <v>137</v>
      </c>
      <c r="AP7" s="205" t="s">
        <v>159</v>
      </c>
      <c r="AR7" s="45">
        <v>20140218</v>
      </c>
    </row>
    <row r="8" spans="1:44">
      <c r="A8" s="190" t="s">
        <v>52</v>
      </c>
      <c r="B8" s="202"/>
      <c r="C8" s="202"/>
      <c r="D8" s="202"/>
      <c r="E8" s="202"/>
      <c r="F8" s="204"/>
      <c r="G8" s="202"/>
      <c r="H8" s="204"/>
      <c r="I8" s="202"/>
      <c r="J8" s="204"/>
      <c r="K8" s="202"/>
      <c r="L8" s="204"/>
      <c r="M8" s="202"/>
      <c r="N8" s="204"/>
      <c r="O8" s="202"/>
      <c r="P8" s="204"/>
      <c r="Q8" s="202"/>
      <c r="R8" s="204"/>
      <c r="S8" s="202"/>
      <c r="T8" s="203"/>
      <c r="U8" s="202"/>
      <c r="V8" s="202"/>
      <c r="W8" s="202"/>
      <c r="X8" s="202"/>
      <c r="Y8" s="204"/>
      <c r="Z8" s="202"/>
      <c r="AA8" s="204"/>
      <c r="AB8" s="202"/>
      <c r="AC8" s="204"/>
      <c r="AD8" s="202"/>
      <c r="AE8" s="204"/>
      <c r="AF8" s="202"/>
      <c r="AG8" s="204"/>
      <c r="AH8" s="202"/>
      <c r="AI8" s="204"/>
      <c r="AJ8" s="202"/>
      <c r="AK8" s="204"/>
      <c r="AL8" s="202"/>
      <c r="AM8" s="204"/>
      <c r="AN8" s="202"/>
      <c r="AO8" s="203"/>
      <c r="AP8" s="202"/>
      <c r="AR8" s="45">
        <v>20140218</v>
      </c>
    </row>
    <row r="9" spans="1:44">
      <c r="A9" s="190" t="s">
        <v>53</v>
      </c>
      <c r="B9" s="199"/>
      <c r="C9" s="199"/>
      <c r="D9" s="199"/>
      <c r="E9" s="199"/>
      <c r="F9" s="201"/>
      <c r="G9" s="199"/>
      <c r="H9" s="201"/>
      <c r="I9" s="199"/>
      <c r="J9" s="201"/>
      <c r="K9" s="199"/>
      <c r="L9" s="201"/>
      <c r="M9" s="199"/>
      <c r="N9" s="201"/>
      <c r="O9" s="199"/>
      <c r="P9" s="201" t="s">
        <v>154</v>
      </c>
      <c r="Q9" s="199" t="s">
        <v>176</v>
      </c>
      <c r="R9" s="201"/>
      <c r="S9" s="199"/>
      <c r="T9" s="200"/>
      <c r="U9" s="199"/>
      <c r="V9" s="199"/>
      <c r="W9" s="199"/>
      <c r="X9" s="199"/>
      <c r="Y9" s="201"/>
      <c r="Z9" s="199"/>
      <c r="AA9" s="201"/>
      <c r="AB9" s="199"/>
      <c r="AC9" s="201"/>
      <c r="AD9" s="199"/>
      <c r="AE9" s="201"/>
      <c r="AF9" s="199"/>
      <c r="AG9" s="201"/>
      <c r="AH9" s="199"/>
      <c r="AI9" s="201"/>
      <c r="AJ9" s="199"/>
      <c r="AK9" s="201"/>
      <c r="AL9" s="199"/>
      <c r="AM9" s="201"/>
      <c r="AN9" s="199"/>
      <c r="AO9" s="200" t="s">
        <v>138</v>
      </c>
      <c r="AP9" s="199" t="s">
        <v>175</v>
      </c>
      <c r="AR9" s="45">
        <v>20140218</v>
      </c>
    </row>
    <row r="10" spans="1:44">
      <c r="A10" s="190" t="s">
        <v>54</v>
      </c>
      <c r="B10" s="199"/>
      <c r="C10" s="199"/>
      <c r="D10" s="199"/>
      <c r="E10" s="199"/>
      <c r="F10" s="201"/>
      <c r="G10" s="199"/>
      <c r="H10" s="201"/>
      <c r="I10" s="199"/>
      <c r="J10" s="201"/>
      <c r="K10" s="199"/>
      <c r="L10" s="201"/>
      <c r="M10" s="199"/>
      <c r="N10" s="201"/>
      <c r="O10" s="199"/>
      <c r="P10" s="201"/>
      <c r="Q10" s="199"/>
      <c r="R10" s="201"/>
      <c r="S10" s="199"/>
      <c r="T10" s="200"/>
      <c r="U10" s="199"/>
      <c r="V10" s="199"/>
      <c r="W10" s="199"/>
      <c r="X10" s="199"/>
      <c r="Y10" s="201"/>
      <c r="Z10" s="199"/>
      <c r="AA10" s="201"/>
      <c r="AB10" s="199"/>
      <c r="AC10" s="201"/>
      <c r="AD10" s="199"/>
      <c r="AE10" s="201"/>
      <c r="AF10" s="199"/>
      <c r="AG10" s="201"/>
      <c r="AH10" s="199"/>
      <c r="AI10" s="201"/>
      <c r="AJ10" s="199"/>
      <c r="AK10" s="201"/>
      <c r="AL10" s="199"/>
      <c r="AM10" s="201"/>
      <c r="AN10" s="199"/>
      <c r="AO10" s="200"/>
      <c r="AP10" s="199"/>
      <c r="AR10" s="45">
        <v>20140217</v>
      </c>
    </row>
    <row r="11" spans="1:44" ht="15" thickBot="1">
      <c r="A11" s="190" t="s">
        <v>55</v>
      </c>
      <c r="B11" s="205"/>
      <c r="C11" s="205"/>
      <c r="D11" s="205"/>
      <c r="E11" s="205"/>
      <c r="F11" s="207"/>
      <c r="G11" s="205"/>
      <c r="H11" s="207"/>
      <c r="I11" s="205"/>
      <c r="J11" s="207"/>
      <c r="K11" s="205"/>
      <c r="L11" s="207"/>
      <c r="M11" s="205"/>
      <c r="N11" s="207"/>
      <c r="O11" s="205"/>
      <c r="P11" s="207"/>
      <c r="Q11" s="205"/>
      <c r="R11" s="207"/>
      <c r="S11" s="205"/>
      <c r="T11" s="206"/>
      <c r="U11" s="205"/>
      <c r="V11" s="205"/>
      <c r="W11" s="205"/>
      <c r="X11" s="205"/>
      <c r="Y11" s="207"/>
      <c r="Z11" s="205"/>
      <c r="AA11" s="207"/>
      <c r="AB11" s="205"/>
      <c r="AC11" s="207"/>
      <c r="AD11" s="205"/>
      <c r="AE11" s="207"/>
      <c r="AF11" s="205"/>
      <c r="AG11" s="207"/>
      <c r="AH11" s="205"/>
      <c r="AI11" s="207"/>
      <c r="AJ11" s="205"/>
      <c r="AK11" s="207"/>
      <c r="AL11" s="205"/>
      <c r="AM11" s="207"/>
      <c r="AN11" s="205"/>
      <c r="AO11" s="206"/>
      <c r="AP11" s="205"/>
      <c r="AR11" s="45">
        <v>20140219</v>
      </c>
    </row>
    <row r="12" spans="1:44">
      <c r="A12" s="190" t="s">
        <v>56</v>
      </c>
      <c r="B12" s="202"/>
      <c r="C12" s="202"/>
      <c r="D12" s="202"/>
      <c r="E12" s="202"/>
      <c r="F12" s="204"/>
      <c r="G12" s="202"/>
      <c r="H12" s="204"/>
      <c r="I12" s="202"/>
      <c r="J12" s="204"/>
      <c r="K12" s="202"/>
      <c r="L12" s="204"/>
      <c r="M12" s="202"/>
      <c r="N12" s="204"/>
      <c r="O12" s="202"/>
      <c r="P12" s="204"/>
      <c r="Q12" s="202"/>
      <c r="R12" s="204"/>
      <c r="S12" s="202"/>
      <c r="T12" s="203"/>
      <c r="U12" s="202"/>
      <c r="V12" s="202"/>
      <c r="W12" s="202"/>
      <c r="X12" s="202"/>
      <c r="Y12" s="204"/>
      <c r="Z12" s="202"/>
      <c r="AA12" s="204"/>
      <c r="AB12" s="202"/>
      <c r="AC12" s="204"/>
      <c r="AD12" s="202"/>
      <c r="AE12" s="204"/>
      <c r="AF12" s="202"/>
      <c r="AG12" s="204"/>
      <c r="AH12" s="202"/>
      <c r="AI12" s="204"/>
      <c r="AJ12" s="202"/>
      <c r="AK12" s="204"/>
      <c r="AL12" s="202"/>
      <c r="AM12" s="204"/>
      <c r="AN12" s="202"/>
      <c r="AO12" s="203"/>
      <c r="AP12" s="202"/>
      <c r="AR12" s="45">
        <v>20140206</v>
      </c>
    </row>
    <row r="13" spans="1:44">
      <c r="A13" s="190" t="s">
        <v>57</v>
      </c>
      <c r="B13" s="199"/>
      <c r="C13" s="199"/>
      <c r="D13" s="199"/>
      <c r="E13" s="199"/>
      <c r="F13" s="201"/>
      <c r="G13" s="199"/>
      <c r="H13" s="201"/>
      <c r="I13" s="199"/>
      <c r="J13" s="201"/>
      <c r="K13" s="199"/>
      <c r="L13" s="201"/>
      <c r="M13" s="199"/>
      <c r="N13" s="201"/>
      <c r="O13" s="199"/>
      <c r="P13" s="201"/>
      <c r="Q13" s="199"/>
      <c r="R13" s="201"/>
      <c r="S13" s="199"/>
      <c r="T13" s="200"/>
      <c r="U13" s="199"/>
      <c r="V13" s="199"/>
      <c r="W13" s="199"/>
      <c r="X13" s="199"/>
      <c r="Y13" s="201"/>
      <c r="Z13" s="199"/>
      <c r="AA13" s="201"/>
      <c r="AB13" s="199"/>
      <c r="AC13" s="201"/>
      <c r="AD13" s="199"/>
      <c r="AE13" s="201"/>
      <c r="AF13" s="199"/>
      <c r="AG13" s="201"/>
      <c r="AH13" s="199"/>
      <c r="AI13" s="201"/>
      <c r="AJ13" s="199"/>
      <c r="AK13" s="201"/>
      <c r="AL13" s="199"/>
      <c r="AM13" s="201"/>
      <c r="AN13" s="199"/>
      <c r="AO13" s="200"/>
      <c r="AP13" s="199"/>
      <c r="AR13" s="45">
        <v>20140218</v>
      </c>
    </row>
    <row r="14" spans="1:44">
      <c r="A14" s="190" t="s">
        <v>58</v>
      </c>
      <c r="B14" s="199"/>
      <c r="C14" s="199"/>
      <c r="D14" s="199"/>
      <c r="E14" s="199"/>
      <c r="F14" s="201"/>
      <c r="G14" s="199"/>
      <c r="H14" s="201"/>
      <c r="I14" s="199"/>
      <c r="J14" s="201"/>
      <c r="K14" s="199"/>
      <c r="L14" s="201"/>
      <c r="M14" s="199"/>
      <c r="N14" s="201"/>
      <c r="O14" s="199"/>
      <c r="P14" s="201"/>
      <c r="Q14" s="199"/>
      <c r="R14" s="201"/>
      <c r="S14" s="199"/>
      <c r="T14" s="200"/>
      <c r="U14" s="199"/>
      <c r="V14" s="199"/>
      <c r="W14" s="199"/>
      <c r="X14" s="199"/>
      <c r="Y14" s="201"/>
      <c r="Z14" s="199"/>
      <c r="AA14" s="201"/>
      <c r="AB14" s="199"/>
      <c r="AC14" s="201"/>
      <c r="AD14" s="199"/>
      <c r="AE14" s="201"/>
      <c r="AF14" s="199"/>
      <c r="AG14" s="201"/>
      <c r="AH14" s="199"/>
      <c r="AI14" s="201"/>
      <c r="AJ14" s="199"/>
      <c r="AK14" s="201"/>
      <c r="AL14" s="199"/>
      <c r="AM14" s="201"/>
      <c r="AN14" s="199"/>
      <c r="AO14" s="200"/>
      <c r="AP14" s="199"/>
      <c r="AR14" s="45">
        <v>20140220</v>
      </c>
    </row>
    <row r="15" spans="1:44" ht="15" thickBot="1">
      <c r="A15" s="190" t="s">
        <v>59</v>
      </c>
      <c r="B15" s="205"/>
      <c r="C15" s="205"/>
      <c r="D15" s="205"/>
      <c r="E15" s="205"/>
      <c r="F15" s="207"/>
      <c r="G15" s="205"/>
      <c r="H15" s="207"/>
      <c r="I15" s="205"/>
      <c r="J15" s="207"/>
      <c r="K15" s="205"/>
      <c r="L15" s="207"/>
      <c r="M15" s="205"/>
      <c r="N15" s="207"/>
      <c r="O15" s="205"/>
      <c r="P15" s="207"/>
      <c r="Q15" s="205"/>
      <c r="R15" s="207"/>
      <c r="S15" s="205"/>
      <c r="T15" s="206" t="s">
        <v>155</v>
      </c>
      <c r="U15" s="205" t="s">
        <v>174</v>
      </c>
      <c r="V15" s="205"/>
      <c r="W15" s="205"/>
      <c r="X15" s="205"/>
      <c r="Y15" s="207"/>
      <c r="Z15" s="205"/>
      <c r="AA15" s="207"/>
      <c r="AB15" s="205"/>
      <c r="AC15" s="207"/>
      <c r="AD15" s="205"/>
      <c r="AE15" s="207"/>
      <c r="AF15" s="205"/>
      <c r="AG15" s="207"/>
      <c r="AH15" s="205"/>
      <c r="AI15" s="207"/>
      <c r="AJ15" s="205"/>
      <c r="AK15" s="207"/>
      <c r="AL15" s="205"/>
      <c r="AM15" s="207"/>
      <c r="AN15" s="205"/>
      <c r="AO15" s="206"/>
      <c r="AP15" s="205"/>
      <c r="AR15" s="45">
        <v>20140219</v>
      </c>
    </row>
    <row r="16" spans="1:44">
      <c r="A16" s="190" t="s">
        <v>60</v>
      </c>
      <c r="B16" s="202"/>
      <c r="C16" s="202"/>
      <c r="D16" s="202" t="s">
        <v>156</v>
      </c>
      <c r="E16" s="202" t="s">
        <v>173</v>
      </c>
      <c r="F16" s="204"/>
      <c r="G16" s="202"/>
      <c r="H16" s="204"/>
      <c r="I16" s="202"/>
      <c r="J16" s="204"/>
      <c r="K16" s="202"/>
      <c r="L16" s="204"/>
      <c r="M16" s="202"/>
      <c r="N16" s="204"/>
      <c r="O16" s="202"/>
      <c r="P16" s="204"/>
      <c r="Q16" s="202"/>
      <c r="R16" s="204"/>
      <c r="S16" s="202"/>
      <c r="T16" s="203"/>
      <c r="U16" s="202"/>
      <c r="V16" s="202"/>
      <c r="W16" s="202"/>
      <c r="X16" s="202"/>
      <c r="Y16" s="204"/>
      <c r="Z16" s="202"/>
      <c r="AA16" s="204"/>
      <c r="AB16" s="202"/>
      <c r="AC16" s="204"/>
      <c r="AD16" s="202"/>
      <c r="AE16" s="204"/>
      <c r="AF16" s="202"/>
      <c r="AG16" s="204"/>
      <c r="AH16" s="202"/>
      <c r="AI16" s="204"/>
      <c r="AJ16" s="202"/>
      <c r="AK16" s="204"/>
      <c r="AL16" s="202"/>
      <c r="AM16" s="204"/>
      <c r="AN16" s="202"/>
      <c r="AO16" s="203"/>
      <c r="AP16" s="202"/>
      <c r="AR16" s="45">
        <v>20140219</v>
      </c>
    </row>
    <row r="17" spans="1:44">
      <c r="A17" s="190" t="s">
        <v>61</v>
      </c>
      <c r="B17" s="199"/>
      <c r="C17" s="199"/>
      <c r="D17" s="199"/>
      <c r="E17" s="199"/>
      <c r="F17" s="201"/>
      <c r="G17" s="199"/>
      <c r="H17" s="201"/>
      <c r="I17" s="199"/>
      <c r="J17" s="201"/>
      <c r="K17" s="199"/>
      <c r="L17" s="201"/>
      <c r="M17" s="199"/>
      <c r="N17" s="201"/>
      <c r="O17" s="199"/>
      <c r="P17" s="201"/>
      <c r="Q17" s="199"/>
      <c r="R17" s="201"/>
      <c r="S17" s="199"/>
      <c r="T17" s="200"/>
      <c r="U17" s="199"/>
      <c r="V17" s="199"/>
      <c r="W17" s="199"/>
      <c r="X17" s="199"/>
      <c r="Y17" s="201"/>
      <c r="Z17" s="199"/>
      <c r="AA17" s="201"/>
      <c r="AB17" s="199"/>
      <c r="AC17" s="201"/>
      <c r="AD17" s="199"/>
      <c r="AE17" s="201"/>
      <c r="AF17" s="199"/>
      <c r="AG17" s="201"/>
      <c r="AH17" s="199"/>
      <c r="AI17" s="201"/>
      <c r="AJ17" s="199"/>
      <c r="AK17" s="201"/>
      <c r="AL17" s="199"/>
      <c r="AM17" s="201"/>
      <c r="AN17" s="199"/>
      <c r="AO17" s="200"/>
      <c r="AP17" s="199"/>
      <c r="AR17" s="45">
        <v>20140206</v>
      </c>
    </row>
    <row r="18" spans="1:44">
      <c r="A18" s="190" t="s">
        <v>62</v>
      </c>
      <c r="B18" s="199"/>
      <c r="C18" s="199"/>
      <c r="D18" s="199"/>
      <c r="E18" s="199"/>
      <c r="F18" s="201"/>
      <c r="G18" s="199"/>
      <c r="H18" s="201"/>
      <c r="I18" s="199"/>
      <c r="J18" s="201"/>
      <c r="K18" s="199"/>
      <c r="L18" s="201"/>
      <c r="M18" s="199"/>
      <c r="N18" s="201"/>
      <c r="O18" s="199"/>
      <c r="P18" s="201"/>
      <c r="Q18" s="199"/>
      <c r="R18" s="201"/>
      <c r="S18" s="199"/>
      <c r="T18" s="200"/>
      <c r="U18" s="199"/>
      <c r="V18" s="199"/>
      <c r="W18" s="199"/>
      <c r="X18" s="199"/>
      <c r="Y18" s="201"/>
      <c r="Z18" s="199"/>
      <c r="AA18" s="201"/>
      <c r="AB18" s="199"/>
      <c r="AC18" s="201"/>
      <c r="AD18" s="199"/>
      <c r="AE18" s="201"/>
      <c r="AF18" s="199"/>
      <c r="AG18" s="201"/>
      <c r="AH18" s="199"/>
      <c r="AI18" s="201"/>
      <c r="AJ18" s="199"/>
      <c r="AK18" s="201"/>
      <c r="AL18" s="199"/>
      <c r="AM18" s="201"/>
      <c r="AN18" s="199"/>
      <c r="AO18" s="200"/>
      <c r="AP18" s="199"/>
    </row>
    <row r="19" spans="1:44" ht="15" thickBot="1">
      <c r="A19" s="190" t="s">
        <v>63</v>
      </c>
      <c r="B19" s="205"/>
      <c r="C19" s="205"/>
      <c r="D19" s="205"/>
      <c r="E19" s="205"/>
      <c r="F19" s="207"/>
      <c r="G19" s="205"/>
      <c r="H19" s="207"/>
      <c r="I19" s="205"/>
      <c r="J19" s="207"/>
      <c r="K19" s="205"/>
      <c r="L19" s="207"/>
      <c r="M19" s="205"/>
      <c r="N19" s="207"/>
      <c r="O19" s="205"/>
      <c r="P19" s="207"/>
      <c r="Q19" s="205"/>
      <c r="R19" s="207"/>
      <c r="S19" s="205"/>
      <c r="T19" s="206"/>
      <c r="U19" s="205"/>
      <c r="V19" s="205"/>
      <c r="W19" s="205"/>
      <c r="X19" s="205"/>
      <c r="Y19" s="207"/>
      <c r="Z19" s="205"/>
      <c r="AA19" s="207"/>
      <c r="AB19" s="205"/>
      <c r="AC19" s="207"/>
      <c r="AD19" s="205"/>
      <c r="AE19" s="207"/>
      <c r="AF19" s="205"/>
      <c r="AG19" s="207"/>
      <c r="AH19" s="205"/>
      <c r="AI19" s="207"/>
      <c r="AJ19" s="205"/>
      <c r="AK19" s="207"/>
      <c r="AL19" s="205"/>
      <c r="AM19" s="207"/>
      <c r="AN19" s="205"/>
      <c r="AO19" s="206"/>
      <c r="AP19" s="205"/>
      <c r="AR19" s="45">
        <v>20140225</v>
      </c>
    </row>
    <row r="20" spans="1:44">
      <c r="A20" s="190" t="s">
        <v>64</v>
      </c>
      <c r="B20" s="202"/>
      <c r="C20" s="202"/>
      <c r="D20" s="202"/>
      <c r="E20" s="202"/>
      <c r="F20" s="204"/>
      <c r="G20" s="202"/>
      <c r="H20" s="204"/>
      <c r="I20" s="202"/>
      <c r="J20" s="204"/>
      <c r="K20" s="202"/>
      <c r="L20" s="204"/>
      <c r="M20" s="202"/>
      <c r="N20" s="204"/>
      <c r="O20" s="202"/>
      <c r="P20" s="204"/>
      <c r="Q20" s="202"/>
      <c r="R20" s="204"/>
      <c r="S20" s="202"/>
      <c r="T20" s="203"/>
      <c r="U20" s="202"/>
      <c r="V20" s="202"/>
      <c r="W20" s="202"/>
      <c r="X20" s="202"/>
      <c r="Y20" s="204"/>
      <c r="Z20" s="202"/>
      <c r="AA20" s="204" t="s">
        <v>156</v>
      </c>
      <c r="AB20" s="202" t="s">
        <v>172</v>
      </c>
      <c r="AC20" s="204"/>
      <c r="AD20" s="202"/>
      <c r="AE20" s="204"/>
      <c r="AF20" s="202"/>
      <c r="AG20" s="204"/>
      <c r="AH20" s="202"/>
      <c r="AI20" s="204"/>
      <c r="AJ20" s="202"/>
      <c r="AK20" s="204"/>
      <c r="AL20" s="202"/>
      <c r="AM20" s="204"/>
      <c r="AN20" s="202"/>
      <c r="AO20" s="203"/>
      <c r="AP20" s="202"/>
      <c r="AR20" s="45">
        <v>20140210</v>
      </c>
    </row>
    <row r="21" spans="1:44">
      <c r="A21" s="190" t="s">
        <v>65</v>
      </c>
      <c r="B21" s="199"/>
      <c r="C21" s="199"/>
      <c r="D21" s="199"/>
      <c r="E21" s="199"/>
      <c r="F21" s="201"/>
      <c r="G21" s="199"/>
      <c r="H21" s="201"/>
      <c r="I21" s="199"/>
      <c r="J21" s="201"/>
      <c r="K21" s="199"/>
      <c r="L21" s="201"/>
      <c r="M21" s="199"/>
      <c r="N21" s="201"/>
      <c r="O21" s="199"/>
      <c r="P21" s="201"/>
      <c r="Q21" s="199"/>
      <c r="R21" s="201"/>
      <c r="S21" s="199"/>
      <c r="T21" s="200"/>
      <c r="U21" s="199"/>
      <c r="V21" s="199"/>
      <c r="W21" s="199"/>
      <c r="X21" s="199"/>
      <c r="Y21" s="201"/>
      <c r="Z21" s="199"/>
      <c r="AA21" s="201"/>
      <c r="AB21" s="199"/>
      <c r="AC21" s="201"/>
      <c r="AD21" s="199"/>
      <c r="AE21" s="201"/>
      <c r="AF21" s="199"/>
      <c r="AG21" s="201"/>
      <c r="AH21" s="199"/>
      <c r="AI21" s="201"/>
      <c r="AJ21" s="199"/>
      <c r="AK21" s="201"/>
      <c r="AL21" s="199"/>
      <c r="AM21" s="201"/>
      <c r="AN21" s="199"/>
      <c r="AO21" s="200"/>
      <c r="AP21" s="199"/>
      <c r="AR21" s="45">
        <v>20140214</v>
      </c>
    </row>
    <row r="22" spans="1:44">
      <c r="A22" s="190" t="s">
        <v>66</v>
      </c>
      <c r="B22" s="199"/>
      <c r="C22" s="199"/>
      <c r="D22" s="199"/>
      <c r="E22" s="199"/>
      <c r="F22" s="201"/>
      <c r="G22" s="199"/>
      <c r="H22" s="201"/>
      <c r="I22" s="199"/>
      <c r="J22" s="201"/>
      <c r="K22" s="199"/>
      <c r="L22" s="201"/>
      <c r="M22" s="199"/>
      <c r="N22" s="201"/>
      <c r="O22" s="199"/>
      <c r="P22" s="201"/>
      <c r="Q22" s="199"/>
      <c r="R22" s="201"/>
      <c r="S22" s="199"/>
      <c r="T22" s="200"/>
      <c r="U22" s="199"/>
      <c r="V22" s="199"/>
      <c r="W22" s="199"/>
      <c r="X22" s="199"/>
      <c r="Y22" s="201"/>
      <c r="Z22" s="199"/>
      <c r="AA22" s="201"/>
      <c r="AB22" s="199"/>
      <c r="AC22" s="201"/>
      <c r="AD22" s="199"/>
      <c r="AE22" s="201"/>
      <c r="AF22" s="199"/>
      <c r="AG22" s="201"/>
      <c r="AH22" s="199"/>
      <c r="AI22" s="201"/>
      <c r="AJ22" s="199"/>
      <c r="AK22" s="201"/>
      <c r="AL22" s="199"/>
      <c r="AM22" s="201"/>
      <c r="AN22" s="199"/>
      <c r="AO22" s="200"/>
      <c r="AP22" s="199"/>
      <c r="AR22" s="45">
        <v>20140212</v>
      </c>
    </row>
    <row r="23" spans="1:44" ht="15" thickBot="1">
      <c r="A23" s="190" t="s">
        <v>67</v>
      </c>
      <c r="B23" s="205"/>
      <c r="C23" s="205"/>
      <c r="D23" s="205"/>
      <c r="E23" s="205"/>
      <c r="F23" s="207"/>
      <c r="G23" s="205"/>
      <c r="H23" s="207"/>
      <c r="I23" s="205"/>
      <c r="J23" s="207" t="s">
        <v>154</v>
      </c>
      <c r="K23" s="205" t="s">
        <v>171</v>
      </c>
      <c r="L23" s="207"/>
      <c r="M23" s="205"/>
      <c r="N23" s="207"/>
      <c r="O23" s="205"/>
      <c r="P23" s="207"/>
      <c r="Q23" s="205"/>
      <c r="R23" s="207"/>
      <c r="S23" s="205"/>
      <c r="T23" s="206"/>
      <c r="U23" s="205"/>
      <c r="V23" s="205"/>
      <c r="W23" s="205"/>
      <c r="X23" s="205"/>
      <c r="Y23" s="207"/>
      <c r="Z23" s="205"/>
      <c r="AA23" s="207"/>
      <c r="AB23" s="205"/>
      <c r="AC23" s="207"/>
      <c r="AD23" s="205"/>
      <c r="AE23" s="207"/>
      <c r="AF23" s="205"/>
      <c r="AG23" s="207"/>
      <c r="AH23" s="205"/>
      <c r="AI23" s="207"/>
      <c r="AJ23" s="205"/>
      <c r="AK23" s="207"/>
      <c r="AL23" s="205"/>
      <c r="AM23" s="207"/>
      <c r="AN23" s="205"/>
      <c r="AO23" s="206"/>
      <c r="AP23" s="205"/>
      <c r="AR23" s="45">
        <v>20140218</v>
      </c>
    </row>
    <row r="24" spans="1:44">
      <c r="A24" s="190" t="s">
        <v>68</v>
      </c>
      <c r="B24" s="202"/>
      <c r="C24" s="202"/>
      <c r="D24" s="202"/>
      <c r="E24" s="202"/>
      <c r="F24" s="204"/>
      <c r="G24" s="202"/>
      <c r="H24" s="204"/>
      <c r="I24" s="202"/>
      <c r="J24" s="204"/>
      <c r="K24" s="202"/>
      <c r="L24" s="204"/>
      <c r="M24" s="202"/>
      <c r="N24" s="204"/>
      <c r="O24" s="202"/>
      <c r="P24" s="204"/>
      <c r="Q24" s="202"/>
      <c r="R24" s="204"/>
      <c r="S24" s="202"/>
      <c r="T24" s="203"/>
      <c r="U24" s="202"/>
      <c r="V24" s="202"/>
      <c r="W24" s="202"/>
      <c r="X24" s="202"/>
      <c r="Y24" s="204"/>
      <c r="Z24" s="202"/>
      <c r="AA24" s="204"/>
      <c r="AB24" s="202"/>
      <c r="AC24" s="204"/>
      <c r="AD24" s="202"/>
      <c r="AE24" s="204"/>
      <c r="AF24" s="202"/>
      <c r="AG24" s="204"/>
      <c r="AH24" s="202"/>
      <c r="AI24" s="204"/>
      <c r="AJ24" s="202"/>
      <c r="AK24" s="204"/>
      <c r="AL24" s="202"/>
      <c r="AM24" s="204"/>
      <c r="AN24" s="202"/>
      <c r="AO24" s="203"/>
      <c r="AP24" s="202"/>
    </row>
    <row r="25" spans="1:44">
      <c r="A25" s="190" t="s">
        <v>69</v>
      </c>
      <c r="B25" s="199"/>
      <c r="C25" s="199"/>
      <c r="D25" s="199"/>
      <c r="E25" s="199"/>
      <c r="F25" s="201"/>
      <c r="G25" s="199"/>
      <c r="H25" s="201"/>
      <c r="I25" s="199"/>
      <c r="J25" s="201"/>
      <c r="K25" s="199"/>
      <c r="L25" s="201"/>
      <c r="M25" s="199"/>
      <c r="N25" s="201"/>
      <c r="O25" s="199"/>
      <c r="P25" s="201"/>
      <c r="Q25" s="199"/>
      <c r="R25" s="201"/>
      <c r="S25" s="199"/>
      <c r="T25" s="200"/>
      <c r="U25" s="199"/>
      <c r="V25" s="199"/>
      <c r="W25" s="199"/>
      <c r="X25" s="199"/>
      <c r="Y25" s="201"/>
      <c r="Z25" s="199"/>
      <c r="AA25" s="201"/>
      <c r="AB25" s="199"/>
      <c r="AC25" s="201"/>
      <c r="AD25" s="199"/>
      <c r="AE25" s="201"/>
      <c r="AF25" s="199"/>
      <c r="AG25" s="201"/>
      <c r="AH25" s="199"/>
      <c r="AI25" s="201" t="s">
        <v>138</v>
      </c>
      <c r="AJ25" s="199" t="s">
        <v>170</v>
      </c>
      <c r="AK25" s="201"/>
      <c r="AL25" s="199"/>
      <c r="AM25" s="201"/>
      <c r="AN25" s="199"/>
      <c r="AO25" s="200"/>
      <c r="AP25" s="199"/>
      <c r="AR25" s="45">
        <v>20140224</v>
      </c>
    </row>
    <row r="26" spans="1:44">
      <c r="A26" s="190" t="s">
        <v>70</v>
      </c>
      <c r="B26" s="199"/>
      <c r="C26" s="199"/>
      <c r="D26" s="199"/>
      <c r="E26" s="199"/>
      <c r="F26" s="201"/>
      <c r="G26" s="199"/>
      <c r="H26" s="201"/>
      <c r="I26" s="199"/>
      <c r="J26" s="201"/>
      <c r="K26" s="199"/>
      <c r="L26" s="201"/>
      <c r="M26" s="199"/>
      <c r="N26" s="201"/>
      <c r="O26" s="199"/>
      <c r="P26" s="201"/>
      <c r="Q26" s="199"/>
      <c r="R26" s="201"/>
      <c r="S26" s="199"/>
      <c r="T26" s="200"/>
      <c r="U26" s="199"/>
      <c r="V26" s="199"/>
      <c r="W26" s="199"/>
      <c r="X26" s="199"/>
      <c r="Y26" s="201"/>
      <c r="Z26" s="199"/>
      <c r="AA26" s="201"/>
      <c r="AB26" s="199"/>
      <c r="AC26" s="201"/>
      <c r="AD26" s="199"/>
      <c r="AE26" s="201"/>
      <c r="AF26" s="199"/>
      <c r="AG26" s="201"/>
      <c r="AH26" s="199"/>
      <c r="AI26" s="201"/>
      <c r="AJ26" s="199"/>
      <c r="AK26" s="201"/>
      <c r="AL26" s="199"/>
      <c r="AM26" s="201"/>
      <c r="AN26" s="199"/>
      <c r="AO26" s="200"/>
      <c r="AP26" s="199"/>
      <c r="AR26" s="45">
        <v>20140220</v>
      </c>
    </row>
    <row r="27" spans="1:44" ht="15" thickBot="1">
      <c r="A27" s="190" t="s">
        <v>71</v>
      </c>
      <c r="B27" s="205"/>
      <c r="C27" s="205"/>
      <c r="D27" s="205"/>
      <c r="E27" s="205"/>
      <c r="F27" s="207"/>
      <c r="G27" s="205"/>
      <c r="H27" s="207"/>
      <c r="I27" s="205"/>
      <c r="J27" s="207"/>
      <c r="K27" s="205"/>
      <c r="L27" s="207"/>
      <c r="M27" s="205"/>
      <c r="N27" s="207"/>
      <c r="O27" s="205"/>
      <c r="P27" s="207"/>
      <c r="Q27" s="205"/>
      <c r="R27" s="207"/>
      <c r="S27" s="205"/>
      <c r="T27" s="206"/>
      <c r="U27" s="205"/>
      <c r="V27" s="205"/>
      <c r="W27" s="205"/>
      <c r="X27" s="205"/>
      <c r="Y27" s="207"/>
      <c r="Z27" s="205"/>
      <c r="AA27" s="207"/>
      <c r="AB27" s="205"/>
      <c r="AC27" s="207"/>
      <c r="AD27" s="205"/>
      <c r="AE27" s="207"/>
      <c r="AF27" s="205"/>
      <c r="AG27" s="207"/>
      <c r="AH27" s="205"/>
      <c r="AI27" s="207"/>
      <c r="AJ27" s="205"/>
      <c r="AK27" s="207"/>
      <c r="AL27" s="205"/>
      <c r="AM27" s="207"/>
      <c r="AN27" s="205"/>
      <c r="AO27" s="206"/>
      <c r="AP27" s="205"/>
      <c r="AR27" s="45">
        <v>20140211</v>
      </c>
    </row>
    <row r="28" spans="1:44">
      <c r="A28" s="190" t="s">
        <v>126</v>
      </c>
      <c r="B28" s="202"/>
      <c r="C28" s="202"/>
      <c r="D28" s="202"/>
      <c r="E28" s="202"/>
      <c r="F28" s="204"/>
      <c r="G28" s="202"/>
      <c r="H28" s="204"/>
      <c r="I28" s="202"/>
      <c r="J28" s="204"/>
      <c r="K28" s="202"/>
      <c r="L28" s="204"/>
      <c r="M28" s="202"/>
      <c r="N28" s="204"/>
      <c r="O28" s="202"/>
      <c r="P28" s="204"/>
      <c r="Q28" s="202"/>
      <c r="R28" s="204"/>
      <c r="S28" s="202"/>
      <c r="T28" s="203"/>
      <c r="U28" s="202"/>
      <c r="V28" s="202"/>
      <c r="W28" s="202"/>
      <c r="X28" s="202"/>
      <c r="Y28" s="204"/>
      <c r="Z28" s="202"/>
      <c r="AA28" s="204"/>
      <c r="AB28" s="202"/>
      <c r="AC28" s="204"/>
      <c r="AD28" s="202"/>
      <c r="AE28" s="204"/>
      <c r="AF28" s="202"/>
      <c r="AG28" s="204"/>
      <c r="AH28" s="202"/>
      <c r="AI28" s="204"/>
      <c r="AJ28" s="202"/>
      <c r="AK28" s="204"/>
      <c r="AL28" s="202"/>
      <c r="AM28" s="204"/>
      <c r="AN28" s="202"/>
      <c r="AO28" s="203"/>
      <c r="AP28" s="202"/>
      <c r="AR28" s="45">
        <v>20140220</v>
      </c>
    </row>
    <row r="29" spans="1:44">
      <c r="A29" s="190" t="s">
        <v>72</v>
      </c>
      <c r="B29" s="199"/>
      <c r="C29" s="199"/>
      <c r="D29" s="199"/>
      <c r="E29" s="199"/>
      <c r="F29" s="201"/>
      <c r="G29" s="199"/>
      <c r="H29" s="201"/>
      <c r="I29" s="199"/>
      <c r="J29" s="201"/>
      <c r="K29" s="199"/>
      <c r="L29" s="201"/>
      <c r="M29" s="199"/>
      <c r="N29" s="201"/>
      <c r="O29" s="199"/>
      <c r="P29" s="201"/>
      <c r="Q29" s="199"/>
      <c r="R29" s="201"/>
      <c r="S29" s="199"/>
      <c r="T29" s="200"/>
      <c r="U29" s="199"/>
      <c r="V29" s="199"/>
      <c r="W29" s="199"/>
      <c r="X29" s="199"/>
      <c r="Y29" s="201"/>
      <c r="Z29" s="199"/>
      <c r="AA29" s="201"/>
      <c r="AB29" s="199"/>
      <c r="AC29" s="201"/>
      <c r="AD29" s="199"/>
      <c r="AE29" s="201"/>
      <c r="AF29" s="199"/>
      <c r="AG29" s="201"/>
      <c r="AH29" s="199"/>
      <c r="AI29" s="201"/>
      <c r="AJ29" s="199"/>
      <c r="AK29" s="201"/>
      <c r="AL29" s="199"/>
      <c r="AM29" s="201"/>
      <c r="AN29" s="199"/>
      <c r="AO29" s="200"/>
      <c r="AP29" s="199"/>
      <c r="AR29" s="45">
        <v>20140219</v>
      </c>
    </row>
    <row r="30" spans="1:44">
      <c r="A30" s="190" t="s">
        <v>73</v>
      </c>
      <c r="B30" s="199"/>
      <c r="C30" s="199"/>
      <c r="D30" s="199"/>
      <c r="E30" s="199"/>
      <c r="F30" s="201"/>
      <c r="G30" s="199"/>
      <c r="H30" s="201"/>
      <c r="I30" s="199"/>
      <c r="J30" s="201"/>
      <c r="K30" s="199"/>
      <c r="L30" s="201"/>
      <c r="M30" s="199"/>
      <c r="N30" s="201"/>
      <c r="O30" s="199"/>
      <c r="P30" s="201"/>
      <c r="Q30" s="199"/>
      <c r="R30" s="201"/>
      <c r="S30" s="199"/>
      <c r="T30" s="200"/>
      <c r="U30" s="199"/>
      <c r="V30" s="199"/>
      <c r="W30" s="199"/>
      <c r="X30" s="199"/>
      <c r="Y30" s="201"/>
      <c r="Z30" s="199"/>
      <c r="AA30" s="201"/>
      <c r="AB30" s="199"/>
      <c r="AC30" s="201"/>
      <c r="AD30" s="199"/>
      <c r="AE30" s="201"/>
      <c r="AF30" s="199"/>
      <c r="AG30" s="201"/>
      <c r="AH30" s="199"/>
      <c r="AI30" s="201"/>
      <c r="AJ30" s="199"/>
      <c r="AK30" s="201"/>
      <c r="AL30" s="199"/>
      <c r="AM30" s="201"/>
      <c r="AN30" s="199"/>
      <c r="AO30" s="200"/>
      <c r="AP30" s="199"/>
      <c r="AR30" s="45">
        <v>20140220</v>
      </c>
    </row>
    <row r="31" spans="1:44" ht="15" thickBot="1">
      <c r="A31" s="190" t="s">
        <v>74</v>
      </c>
      <c r="B31" s="205"/>
      <c r="C31" s="205"/>
      <c r="D31" s="205"/>
      <c r="E31" s="205"/>
      <c r="F31" s="207"/>
      <c r="G31" s="205"/>
      <c r="H31" s="207"/>
      <c r="I31" s="205"/>
      <c r="J31" s="207"/>
      <c r="K31" s="205"/>
      <c r="L31" s="207"/>
      <c r="M31" s="205"/>
      <c r="N31" s="207"/>
      <c r="O31" s="205"/>
      <c r="P31" s="207"/>
      <c r="Q31" s="205"/>
      <c r="R31" s="207"/>
      <c r="S31" s="205"/>
      <c r="T31" s="206"/>
      <c r="U31" s="205"/>
      <c r="V31" s="205"/>
      <c r="W31" s="205"/>
      <c r="X31" s="205"/>
      <c r="Y31" s="207"/>
      <c r="Z31" s="205"/>
      <c r="AA31" s="207"/>
      <c r="AB31" s="205"/>
      <c r="AC31" s="207"/>
      <c r="AD31" s="205"/>
      <c r="AE31" s="207"/>
      <c r="AF31" s="205"/>
      <c r="AG31" s="207"/>
      <c r="AH31" s="205"/>
      <c r="AI31" s="207"/>
      <c r="AJ31" s="205"/>
      <c r="AK31" s="207"/>
      <c r="AL31" s="205"/>
      <c r="AM31" s="207"/>
      <c r="AN31" s="205"/>
      <c r="AO31" s="206"/>
      <c r="AP31" s="205"/>
      <c r="AR31" s="45">
        <v>20140206</v>
      </c>
    </row>
    <row r="32" spans="1:44">
      <c r="A32" s="190" t="s">
        <v>75</v>
      </c>
      <c r="B32" s="202"/>
      <c r="C32" s="202"/>
      <c r="D32" s="202"/>
      <c r="E32" s="202"/>
      <c r="F32" s="204"/>
      <c r="G32" s="202"/>
      <c r="H32" s="204"/>
      <c r="I32" s="202"/>
      <c r="J32" s="204"/>
      <c r="K32" s="202"/>
      <c r="L32" s="204"/>
      <c r="M32" s="202"/>
      <c r="N32" s="204"/>
      <c r="O32" s="202"/>
      <c r="P32" s="204"/>
      <c r="Q32" s="202"/>
      <c r="R32" s="204"/>
      <c r="S32" s="202"/>
      <c r="T32" s="203"/>
      <c r="U32" s="202"/>
      <c r="V32" s="202"/>
      <c r="W32" s="202"/>
      <c r="X32" s="202"/>
      <c r="Y32" s="204"/>
      <c r="Z32" s="202"/>
      <c r="AA32" s="204"/>
      <c r="AB32" s="202"/>
      <c r="AC32" s="204"/>
      <c r="AD32" s="202"/>
      <c r="AE32" s="204"/>
      <c r="AF32" s="202"/>
      <c r="AG32" s="204"/>
      <c r="AH32" s="202"/>
      <c r="AI32" s="204"/>
      <c r="AJ32" s="202"/>
      <c r="AK32" s="204"/>
      <c r="AL32" s="202"/>
      <c r="AM32" s="204"/>
      <c r="AN32" s="202"/>
      <c r="AO32" s="203"/>
      <c r="AP32" s="202"/>
      <c r="AR32" s="45">
        <v>20140220</v>
      </c>
    </row>
    <row r="33" spans="1:44">
      <c r="A33" s="190" t="s">
        <v>76</v>
      </c>
      <c r="B33" s="199"/>
      <c r="C33" s="199"/>
      <c r="D33" s="199"/>
      <c r="E33" s="199"/>
      <c r="F33" s="201"/>
      <c r="G33" s="199"/>
      <c r="H33" s="201"/>
      <c r="I33" s="199"/>
      <c r="J33" s="201"/>
      <c r="K33" s="199"/>
      <c r="L33" s="201"/>
      <c r="M33" s="199"/>
      <c r="N33" s="201"/>
      <c r="O33" s="199"/>
      <c r="P33" s="201"/>
      <c r="Q33" s="199"/>
      <c r="R33" s="201"/>
      <c r="S33" s="199"/>
      <c r="T33" s="200"/>
      <c r="U33" s="199"/>
      <c r="V33" s="199"/>
      <c r="W33" s="199"/>
      <c r="X33" s="199"/>
      <c r="Y33" s="201"/>
      <c r="Z33" s="199"/>
      <c r="AA33" s="201"/>
      <c r="AB33" s="199"/>
      <c r="AC33" s="201"/>
      <c r="AD33" s="199"/>
      <c r="AE33" s="201"/>
      <c r="AF33" s="199"/>
      <c r="AG33" s="201"/>
      <c r="AH33" s="199"/>
      <c r="AI33" s="201"/>
      <c r="AJ33" s="199"/>
      <c r="AK33" s="201"/>
      <c r="AL33" s="199"/>
      <c r="AM33" s="201"/>
      <c r="AN33" s="199"/>
      <c r="AO33" s="200"/>
      <c r="AP33" s="199"/>
      <c r="AR33" s="45">
        <v>20140219</v>
      </c>
    </row>
    <row r="34" spans="1:44">
      <c r="A34" s="190" t="s">
        <v>77</v>
      </c>
      <c r="B34" s="199"/>
      <c r="C34" s="199"/>
      <c r="D34" s="199"/>
      <c r="E34" s="199"/>
      <c r="F34" s="201"/>
      <c r="G34" s="199"/>
      <c r="H34" s="201"/>
      <c r="I34" s="199"/>
      <c r="J34" s="201"/>
      <c r="K34" s="199"/>
      <c r="L34" s="201"/>
      <c r="M34" s="199"/>
      <c r="N34" s="201"/>
      <c r="O34" s="199"/>
      <c r="P34" s="201"/>
      <c r="Q34" s="199"/>
      <c r="R34" s="201"/>
      <c r="S34" s="199"/>
      <c r="T34" s="200"/>
      <c r="U34" s="199"/>
      <c r="V34" s="199"/>
      <c r="W34" s="199"/>
      <c r="X34" s="199"/>
      <c r="Y34" s="201"/>
      <c r="Z34" s="199"/>
      <c r="AA34" s="201"/>
      <c r="AB34" s="199"/>
      <c r="AC34" s="201"/>
      <c r="AD34" s="199"/>
      <c r="AE34" s="201"/>
      <c r="AF34" s="199"/>
      <c r="AG34" s="201"/>
      <c r="AH34" s="199"/>
      <c r="AI34" s="201"/>
      <c r="AJ34" s="199"/>
      <c r="AK34" s="201"/>
      <c r="AL34" s="199"/>
      <c r="AM34" s="201"/>
      <c r="AN34" s="199"/>
      <c r="AO34" s="200"/>
      <c r="AP34" s="199"/>
      <c r="AR34" s="45">
        <v>20140208</v>
      </c>
    </row>
    <row r="35" spans="1:44" ht="15" thickBot="1">
      <c r="A35" s="190" t="s">
        <v>78</v>
      </c>
      <c r="B35" s="205"/>
      <c r="C35" s="205"/>
      <c r="D35" s="205"/>
      <c r="E35" s="205"/>
      <c r="F35" s="207"/>
      <c r="G35" s="205"/>
      <c r="H35" s="207"/>
      <c r="I35" s="205"/>
      <c r="J35" s="207"/>
      <c r="K35" s="205"/>
      <c r="L35" s="207"/>
      <c r="M35" s="205"/>
      <c r="N35" s="207"/>
      <c r="O35" s="205"/>
      <c r="P35" s="207"/>
      <c r="Q35" s="205"/>
      <c r="R35" s="207"/>
      <c r="S35" s="205"/>
      <c r="T35" s="206"/>
      <c r="U35" s="205"/>
      <c r="V35" s="205"/>
      <c r="W35" s="205"/>
      <c r="X35" s="205"/>
      <c r="Y35" s="207"/>
      <c r="Z35" s="205"/>
      <c r="AA35" s="207"/>
      <c r="AB35" s="205"/>
      <c r="AC35" s="207"/>
      <c r="AD35" s="205"/>
      <c r="AE35" s="207"/>
      <c r="AF35" s="205"/>
      <c r="AG35" s="207"/>
      <c r="AH35" s="205"/>
      <c r="AI35" s="207"/>
      <c r="AJ35" s="205"/>
      <c r="AK35" s="207"/>
      <c r="AL35" s="205"/>
      <c r="AM35" s="207"/>
      <c r="AN35" s="205"/>
      <c r="AO35" s="206"/>
      <c r="AP35" s="205"/>
      <c r="AR35" s="45">
        <v>20140214</v>
      </c>
    </row>
    <row r="36" spans="1:44">
      <c r="A36" s="190" t="s">
        <v>79</v>
      </c>
      <c r="B36" s="202"/>
      <c r="C36" s="202"/>
      <c r="D36" s="202"/>
      <c r="E36" s="202"/>
      <c r="F36" s="204"/>
      <c r="G36" s="202"/>
      <c r="H36" s="204"/>
      <c r="I36" s="202"/>
      <c r="J36" s="204"/>
      <c r="K36" s="202"/>
      <c r="L36" s="204"/>
      <c r="M36" s="202"/>
      <c r="N36" s="204"/>
      <c r="O36" s="202"/>
      <c r="P36" s="204"/>
      <c r="Q36" s="202"/>
      <c r="R36" s="204"/>
      <c r="S36" s="202"/>
      <c r="T36" s="203"/>
      <c r="U36" s="202"/>
      <c r="V36" s="202"/>
      <c r="W36" s="202"/>
      <c r="X36" s="202"/>
      <c r="Y36" s="204"/>
      <c r="Z36" s="202"/>
      <c r="AA36" s="204"/>
      <c r="AB36" s="202"/>
      <c r="AC36" s="204"/>
      <c r="AD36" s="202"/>
      <c r="AE36" s="204"/>
      <c r="AF36" s="202"/>
      <c r="AG36" s="204"/>
      <c r="AH36" s="202"/>
      <c r="AI36" s="204"/>
      <c r="AJ36" s="202"/>
      <c r="AK36" s="204"/>
      <c r="AL36" s="202"/>
      <c r="AM36" s="204"/>
      <c r="AN36" s="202"/>
      <c r="AO36" s="203"/>
      <c r="AP36" s="202"/>
      <c r="AR36" s="45">
        <v>20140210</v>
      </c>
    </row>
    <row r="37" spans="1:44">
      <c r="A37" s="190" t="s">
        <v>80</v>
      </c>
      <c r="B37" s="199"/>
      <c r="C37" s="199"/>
      <c r="D37" s="199"/>
      <c r="E37" s="199"/>
      <c r="F37" s="201"/>
      <c r="G37" s="199"/>
      <c r="H37" s="201"/>
      <c r="I37" s="199"/>
      <c r="J37" s="201"/>
      <c r="K37" s="199"/>
      <c r="L37" s="201"/>
      <c r="M37" s="199"/>
      <c r="N37" s="201"/>
      <c r="O37" s="199"/>
      <c r="P37" s="201"/>
      <c r="Q37" s="199"/>
      <c r="R37" s="201"/>
      <c r="S37" s="199"/>
      <c r="T37" s="200"/>
      <c r="U37" s="199"/>
      <c r="V37" s="199"/>
      <c r="W37" s="199"/>
      <c r="X37" s="199"/>
      <c r="Y37" s="201"/>
      <c r="Z37" s="199"/>
      <c r="AA37" s="201"/>
      <c r="AB37" s="199"/>
      <c r="AC37" s="201"/>
      <c r="AD37" s="199"/>
      <c r="AE37" s="201"/>
      <c r="AF37" s="199"/>
      <c r="AG37" s="201"/>
      <c r="AH37" s="199"/>
      <c r="AI37" s="201"/>
      <c r="AJ37" s="199"/>
      <c r="AK37" s="201"/>
      <c r="AL37" s="199"/>
      <c r="AM37" s="201"/>
      <c r="AN37" s="199"/>
      <c r="AO37" s="200"/>
      <c r="AP37" s="199"/>
      <c r="AR37" s="45">
        <v>20140219</v>
      </c>
    </row>
    <row r="38" spans="1:44">
      <c r="A38" s="190" t="s">
        <v>81</v>
      </c>
      <c r="B38" s="199"/>
      <c r="C38" s="199"/>
      <c r="D38" s="199"/>
      <c r="E38" s="199"/>
      <c r="F38" s="201"/>
      <c r="G38" s="199"/>
      <c r="H38" s="201"/>
      <c r="I38" s="199"/>
      <c r="J38" s="201"/>
      <c r="K38" s="199"/>
      <c r="L38" s="201"/>
      <c r="M38" s="199"/>
      <c r="N38" s="201"/>
      <c r="O38" s="199"/>
      <c r="P38" s="201"/>
      <c r="Q38" s="199"/>
      <c r="R38" s="201"/>
      <c r="S38" s="199"/>
      <c r="T38" s="200"/>
      <c r="U38" s="199"/>
      <c r="V38" s="199"/>
      <c r="W38" s="199"/>
      <c r="X38" s="199"/>
      <c r="Y38" s="201"/>
      <c r="Z38" s="199"/>
      <c r="AA38" s="201"/>
      <c r="AB38" s="199"/>
      <c r="AC38" s="201"/>
      <c r="AD38" s="199"/>
      <c r="AE38" s="201"/>
      <c r="AF38" s="199"/>
      <c r="AG38" s="201"/>
      <c r="AH38" s="199"/>
      <c r="AI38" s="201"/>
      <c r="AJ38" s="199"/>
      <c r="AK38" s="201"/>
      <c r="AL38" s="199"/>
      <c r="AM38" s="201"/>
      <c r="AN38" s="199"/>
      <c r="AO38" s="200"/>
      <c r="AP38" s="199"/>
      <c r="AR38" s="45">
        <v>20140219</v>
      </c>
    </row>
    <row r="39" spans="1:44" ht="15" thickBot="1">
      <c r="A39" s="190" t="s">
        <v>82</v>
      </c>
      <c r="B39" s="205"/>
      <c r="C39" s="205"/>
      <c r="D39" s="205"/>
      <c r="E39" s="205"/>
      <c r="F39" s="207"/>
      <c r="G39" s="205"/>
      <c r="H39" s="207"/>
      <c r="I39" s="205"/>
      <c r="J39" s="207"/>
      <c r="K39" s="205"/>
      <c r="L39" s="207"/>
      <c r="M39" s="205"/>
      <c r="N39" s="207"/>
      <c r="O39" s="205"/>
      <c r="P39" s="207"/>
      <c r="Q39" s="205"/>
      <c r="R39" s="207"/>
      <c r="S39" s="205"/>
      <c r="T39" s="206"/>
      <c r="U39" s="205"/>
      <c r="V39" s="205"/>
      <c r="W39" s="205"/>
      <c r="X39" s="205"/>
      <c r="Y39" s="207"/>
      <c r="Z39" s="205"/>
      <c r="AA39" s="207"/>
      <c r="AB39" s="205"/>
      <c r="AC39" s="207"/>
      <c r="AD39" s="205"/>
      <c r="AE39" s="207"/>
      <c r="AF39" s="205"/>
      <c r="AG39" s="207"/>
      <c r="AH39" s="205"/>
      <c r="AI39" s="207"/>
      <c r="AJ39" s="205"/>
      <c r="AK39" s="207"/>
      <c r="AL39" s="205"/>
      <c r="AM39" s="207"/>
      <c r="AN39" s="205"/>
      <c r="AO39" s="206"/>
      <c r="AP39" s="205"/>
      <c r="AR39" s="45">
        <v>20140218</v>
      </c>
    </row>
    <row r="40" spans="1:44">
      <c r="A40" s="190" t="s">
        <v>83</v>
      </c>
      <c r="B40" s="202"/>
      <c r="C40" s="202"/>
      <c r="D40" s="202"/>
      <c r="E40" s="202"/>
      <c r="F40" s="204"/>
      <c r="G40" s="202"/>
      <c r="H40" s="204"/>
      <c r="I40" s="202"/>
      <c r="J40" s="204"/>
      <c r="K40" s="202"/>
      <c r="L40" s="204"/>
      <c r="M40" s="202"/>
      <c r="N40" s="204"/>
      <c r="O40" s="202"/>
      <c r="P40" s="204"/>
      <c r="Q40" s="202"/>
      <c r="R40" s="204"/>
      <c r="S40" s="202"/>
      <c r="T40" s="203"/>
      <c r="U40" s="202"/>
      <c r="V40" s="202"/>
      <c r="W40" s="202"/>
      <c r="X40" s="202"/>
      <c r="Y40" s="204"/>
      <c r="Z40" s="202"/>
      <c r="AA40" s="204"/>
      <c r="AB40" s="202"/>
      <c r="AC40" s="204"/>
      <c r="AD40" s="202"/>
      <c r="AE40" s="204"/>
      <c r="AF40" s="202"/>
      <c r="AG40" s="204"/>
      <c r="AH40" s="202"/>
      <c r="AI40" s="204"/>
      <c r="AJ40" s="202"/>
      <c r="AK40" s="204"/>
      <c r="AL40" s="202"/>
      <c r="AM40" s="204"/>
      <c r="AN40" s="202"/>
      <c r="AO40" s="203"/>
      <c r="AP40" s="202"/>
      <c r="AR40" s="45">
        <v>20140227</v>
      </c>
    </row>
    <row r="41" spans="1:44">
      <c r="A41" s="190" t="s">
        <v>153</v>
      </c>
      <c r="B41" s="199"/>
      <c r="C41" s="199"/>
      <c r="D41" s="199"/>
      <c r="E41" s="199"/>
      <c r="F41" s="201"/>
      <c r="G41" s="199"/>
      <c r="H41" s="201"/>
      <c r="I41" s="199"/>
      <c r="J41" s="201"/>
      <c r="K41" s="199"/>
      <c r="L41" s="201"/>
      <c r="M41" s="199"/>
      <c r="N41" s="201"/>
      <c r="O41" s="199"/>
      <c r="P41" s="201"/>
      <c r="Q41" s="199"/>
      <c r="R41" s="201"/>
      <c r="S41" s="199"/>
      <c r="T41" s="200"/>
      <c r="U41" s="199"/>
      <c r="V41" s="199"/>
      <c r="W41" s="199"/>
      <c r="X41" s="199"/>
      <c r="Y41" s="201"/>
      <c r="Z41" s="199"/>
      <c r="AA41" s="201"/>
      <c r="AB41" s="199"/>
      <c r="AC41" s="201"/>
      <c r="AD41" s="199"/>
      <c r="AE41" s="201"/>
      <c r="AF41" s="199"/>
      <c r="AG41" s="201"/>
      <c r="AH41" s="199"/>
      <c r="AI41" s="201"/>
      <c r="AJ41" s="199"/>
      <c r="AK41" s="201"/>
      <c r="AL41" s="199"/>
      <c r="AM41" s="201"/>
      <c r="AN41" s="199"/>
      <c r="AO41" s="200"/>
      <c r="AP41" s="199"/>
      <c r="AR41" s="45">
        <v>20140217</v>
      </c>
    </row>
    <row r="42" spans="1:44">
      <c r="A42" s="190" t="s">
        <v>85</v>
      </c>
      <c r="B42" s="199" t="s">
        <v>156</v>
      </c>
      <c r="C42" s="199" t="s">
        <v>169</v>
      </c>
      <c r="D42" s="199" t="s">
        <v>156</v>
      </c>
      <c r="E42" s="199" t="s">
        <v>169</v>
      </c>
      <c r="F42" s="201"/>
      <c r="G42" s="199"/>
      <c r="H42" s="201"/>
      <c r="I42" s="199"/>
      <c r="J42" s="201"/>
      <c r="K42" s="199"/>
      <c r="L42" s="201"/>
      <c r="M42" s="199"/>
      <c r="N42" s="201"/>
      <c r="O42" s="199"/>
      <c r="P42" s="201"/>
      <c r="Q42" s="199"/>
      <c r="R42" s="201"/>
      <c r="S42" s="199"/>
      <c r="T42" s="200"/>
      <c r="U42" s="199"/>
      <c r="V42" s="199"/>
      <c r="W42" s="199"/>
      <c r="X42" s="199"/>
      <c r="Y42" s="201"/>
      <c r="Z42" s="199"/>
      <c r="AA42" s="201" t="s">
        <v>156</v>
      </c>
      <c r="AB42" s="199" t="s">
        <v>169</v>
      </c>
      <c r="AC42" s="201"/>
      <c r="AD42" s="199"/>
      <c r="AE42" s="201"/>
      <c r="AF42" s="199"/>
      <c r="AG42" s="201"/>
      <c r="AH42" s="199"/>
      <c r="AI42" s="201"/>
      <c r="AJ42" s="199"/>
      <c r="AK42" s="201" t="s">
        <v>156</v>
      </c>
      <c r="AL42" s="199" t="s">
        <v>169</v>
      </c>
      <c r="AM42" s="201"/>
      <c r="AN42" s="199"/>
      <c r="AO42" s="200"/>
      <c r="AP42" s="199"/>
      <c r="AR42" s="45">
        <v>20140211</v>
      </c>
    </row>
    <row r="43" spans="1:44" ht="15" thickBot="1">
      <c r="A43" s="190" t="s">
        <v>86</v>
      </c>
      <c r="B43" s="205"/>
      <c r="C43" s="205"/>
      <c r="D43" s="205"/>
      <c r="E43" s="205"/>
      <c r="F43" s="207"/>
      <c r="G43" s="205"/>
      <c r="H43" s="207"/>
      <c r="I43" s="205"/>
      <c r="J43" s="207"/>
      <c r="K43" s="205"/>
      <c r="L43" s="207"/>
      <c r="M43" s="205"/>
      <c r="N43" s="207"/>
      <c r="O43" s="205"/>
      <c r="P43" s="207"/>
      <c r="Q43" s="205"/>
      <c r="R43" s="207"/>
      <c r="S43" s="205"/>
      <c r="T43" s="206"/>
      <c r="U43" s="205"/>
      <c r="V43" s="205"/>
      <c r="W43" s="205"/>
      <c r="X43" s="205"/>
      <c r="Y43" s="207"/>
      <c r="Z43" s="205"/>
      <c r="AA43" s="207"/>
      <c r="AB43" s="205"/>
      <c r="AC43" s="207"/>
      <c r="AD43" s="205"/>
      <c r="AE43" s="207"/>
      <c r="AF43" s="205"/>
      <c r="AG43" s="207"/>
      <c r="AH43" s="205"/>
      <c r="AI43" s="207"/>
      <c r="AJ43" s="205"/>
      <c r="AK43" s="207"/>
      <c r="AL43" s="205"/>
      <c r="AM43" s="207"/>
      <c r="AN43" s="205"/>
      <c r="AO43" s="206"/>
      <c r="AP43" s="205"/>
      <c r="AR43" s="45">
        <v>20140214</v>
      </c>
    </row>
    <row r="44" spans="1:44">
      <c r="A44" s="190" t="s">
        <v>87</v>
      </c>
      <c r="B44" s="202"/>
      <c r="C44" s="202"/>
      <c r="D44" s="202"/>
      <c r="E44" s="202"/>
      <c r="F44" s="204"/>
      <c r="G44" s="202"/>
      <c r="H44" s="204"/>
      <c r="I44" s="202"/>
      <c r="J44" s="204"/>
      <c r="K44" s="202"/>
      <c r="L44" s="204"/>
      <c r="M44" s="202"/>
      <c r="N44" s="204"/>
      <c r="O44" s="202"/>
      <c r="P44" s="204"/>
      <c r="Q44" s="202"/>
      <c r="R44" s="204"/>
      <c r="S44" s="202"/>
      <c r="T44" s="203"/>
      <c r="U44" s="202"/>
      <c r="V44" s="202"/>
      <c r="W44" s="202"/>
      <c r="X44" s="202"/>
      <c r="Y44" s="204"/>
      <c r="Z44" s="202"/>
      <c r="AA44" s="204"/>
      <c r="AB44" s="202"/>
      <c r="AC44" s="204"/>
      <c r="AD44" s="202"/>
      <c r="AE44" s="204"/>
      <c r="AF44" s="202"/>
      <c r="AG44" s="204"/>
      <c r="AH44" s="202"/>
      <c r="AI44" s="204"/>
      <c r="AJ44" s="202"/>
      <c r="AK44" s="204"/>
      <c r="AL44" s="202"/>
      <c r="AM44" s="204"/>
      <c r="AN44" s="202"/>
      <c r="AO44" s="203"/>
      <c r="AP44" s="202"/>
      <c r="AR44" s="45">
        <v>20140220</v>
      </c>
    </row>
    <row r="45" spans="1:44">
      <c r="A45" s="190" t="s">
        <v>88</v>
      </c>
      <c r="B45" s="199"/>
      <c r="C45" s="199"/>
      <c r="D45" s="199"/>
      <c r="E45" s="199"/>
      <c r="F45" s="201"/>
      <c r="G45" s="199"/>
      <c r="H45" s="201" t="s">
        <v>137</v>
      </c>
      <c r="I45" s="199" t="s">
        <v>168</v>
      </c>
      <c r="J45" s="201"/>
      <c r="K45" s="199"/>
      <c r="L45" s="201"/>
      <c r="M45" s="199"/>
      <c r="N45" s="201"/>
      <c r="O45" s="199"/>
      <c r="P45" s="201"/>
      <c r="Q45" s="199"/>
      <c r="R45" s="201"/>
      <c r="S45" s="199"/>
      <c r="T45" s="200"/>
      <c r="U45" s="199"/>
      <c r="V45" s="199"/>
      <c r="W45" s="199"/>
      <c r="X45" s="199"/>
      <c r="Y45" s="201"/>
      <c r="Z45" s="199"/>
      <c r="AA45" s="201"/>
      <c r="AB45" s="199"/>
      <c r="AC45" s="201"/>
      <c r="AD45" s="199"/>
      <c r="AE45" s="201" t="s">
        <v>154</v>
      </c>
      <c r="AF45" s="199" t="s">
        <v>167</v>
      </c>
      <c r="AG45" s="201"/>
      <c r="AH45" s="199"/>
      <c r="AI45" s="201"/>
      <c r="AJ45" s="199"/>
      <c r="AK45" s="201"/>
      <c r="AL45" s="199"/>
      <c r="AM45" s="201"/>
      <c r="AN45" s="199"/>
      <c r="AO45" s="200"/>
      <c r="AP45" s="199"/>
      <c r="AR45" s="45">
        <v>20140211</v>
      </c>
    </row>
    <row r="46" spans="1:44">
      <c r="A46" s="190" t="s">
        <v>89</v>
      </c>
      <c r="B46" s="199"/>
      <c r="C46" s="199"/>
      <c r="D46" s="199"/>
      <c r="E46" s="199"/>
      <c r="F46" s="201"/>
      <c r="G46" s="199"/>
      <c r="H46" s="201"/>
      <c r="I46" s="199"/>
      <c r="J46" s="201"/>
      <c r="K46" s="199"/>
      <c r="L46" s="201"/>
      <c r="M46" s="199"/>
      <c r="N46" s="201"/>
      <c r="O46" s="199"/>
      <c r="P46" s="201"/>
      <c r="Q46" s="199"/>
      <c r="R46" s="201"/>
      <c r="S46" s="199"/>
      <c r="T46" s="200"/>
      <c r="U46" s="199"/>
      <c r="V46" s="199"/>
      <c r="W46" s="199"/>
      <c r="X46" s="199"/>
      <c r="Y46" s="201"/>
      <c r="Z46" s="199"/>
      <c r="AA46" s="201"/>
      <c r="AB46" s="199"/>
      <c r="AC46" s="201"/>
      <c r="AD46" s="199"/>
      <c r="AE46" s="201"/>
      <c r="AF46" s="199"/>
      <c r="AG46" s="201"/>
      <c r="AH46" s="199"/>
      <c r="AI46" s="201"/>
      <c r="AJ46" s="199"/>
      <c r="AK46" s="201"/>
      <c r="AL46" s="199"/>
      <c r="AM46" s="201"/>
      <c r="AN46" s="199"/>
      <c r="AO46" s="200"/>
      <c r="AP46" s="199"/>
      <c r="AR46" s="45">
        <v>20140217</v>
      </c>
    </row>
    <row r="47" spans="1:44" ht="15" thickBot="1">
      <c r="A47" s="190" t="s">
        <v>90</v>
      </c>
      <c r="B47" s="205"/>
      <c r="C47" s="205"/>
      <c r="D47" s="205"/>
      <c r="E47" s="205"/>
      <c r="F47" s="207"/>
      <c r="G47" s="205"/>
      <c r="H47" s="207"/>
      <c r="I47" s="205"/>
      <c r="J47" s="207"/>
      <c r="K47" s="205"/>
      <c r="L47" s="207"/>
      <c r="M47" s="205"/>
      <c r="N47" s="207"/>
      <c r="O47" s="205"/>
      <c r="P47" s="207"/>
      <c r="Q47" s="205"/>
      <c r="R47" s="207"/>
      <c r="S47" s="205"/>
      <c r="T47" s="206"/>
      <c r="U47" s="205"/>
      <c r="V47" s="205"/>
      <c r="W47" s="205"/>
      <c r="X47" s="205"/>
      <c r="Y47" s="207"/>
      <c r="Z47" s="205"/>
      <c r="AA47" s="207"/>
      <c r="AB47" s="205"/>
      <c r="AC47" s="207"/>
      <c r="AD47" s="205"/>
      <c r="AE47" s="207"/>
      <c r="AF47" s="205"/>
      <c r="AG47" s="207"/>
      <c r="AH47" s="205"/>
      <c r="AI47" s="207"/>
      <c r="AJ47" s="205"/>
      <c r="AK47" s="207"/>
      <c r="AL47" s="205"/>
      <c r="AM47" s="207"/>
      <c r="AN47" s="205"/>
      <c r="AO47" s="206"/>
      <c r="AP47" s="205"/>
      <c r="AR47" s="45">
        <v>20140213</v>
      </c>
    </row>
    <row r="48" spans="1:44">
      <c r="A48" s="190" t="s">
        <v>152</v>
      </c>
      <c r="B48" s="202"/>
      <c r="C48" s="202"/>
      <c r="D48" s="202"/>
      <c r="E48" s="202"/>
      <c r="F48" s="204"/>
      <c r="G48" s="202"/>
      <c r="H48" s="204"/>
      <c r="I48" s="202"/>
      <c r="J48" s="204"/>
      <c r="K48" s="202"/>
      <c r="L48" s="204"/>
      <c r="M48" s="202"/>
      <c r="N48" s="204"/>
      <c r="O48" s="202"/>
      <c r="P48" s="204"/>
      <c r="Q48" s="202"/>
      <c r="R48" s="204"/>
      <c r="S48" s="202"/>
      <c r="T48" s="203"/>
      <c r="U48" s="202"/>
      <c r="V48" s="202"/>
      <c r="W48" s="202"/>
      <c r="X48" s="202"/>
      <c r="Y48" s="204"/>
      <c r="Z48" s="202"/>
      <c r="AA48" s="204"/>
      <c r="AB48" s="202"/>
      <c r="AC48" s="204"/>
      <c r="AD48" s="202"/>
      <c r="AE48" s="204"/>
      <c r="AF48" s="202"/>
      <c r="AG48" s="204"/>
      <c r="AH48" s="202"/>
      <c r="AI48" s="204"/>
      <c r="AJ48" s="202"/>
      <c r="AK48" s="204"/>
      <c r="AL48" s="202"/>
      <c r="AM48" s="204"/>
      <c r="AN48" s="202"/>
      <c r="AO48" s="203"/>
      <c r="AP48" s="202"/>
      <c r="AR48" s="45">
        <v>20140220</v>
      </c>
    </row>
    <row r="49" spans="1:44">
      <c r="A49" s="190" t="s">
        <v>92</v>
      </c>
      <c r="B49" s="199"/>
      <c r="C49" s="199"/>
      <c r="D49" s="199"/>
      <c r="E49" s="199"/>
      <c r="F49" s="201"/>
      <c r="G49" s="199"/>
      <c r="H49" s="201"/>
      <c r="I49" s="199"/>
      <c r="J49" s="201"/>
      <c r="K49" s="199"/>
      <c r="L49" s="201"/>
      <c r="M49" s="199"/>
      <c r="N49" s="201"/>
      <c r="O49" s="199"/>
      <c r="P49" s="201"/>
      <c r="Q49" s="199"/>
      <c r="R49" s="201"/>
      <c r="S49" s="199"/>
      <c r="T49" s="200"/>
      <c r="U49" s="199"/>
      <c r="V49" s="199"/>
      <c r="W49" s="199"/>
      <c r="X49" s="199"/>
      <c r="Y49" s="201"/>
      <c r="Z49" s="199"/>
      <c r="AA49" s="201"/>
      <c r="AB49" s="199"/>
      <c r="AC49" s="201"/>
      <c r="AD49" s="199"/>
      <c r="AE49" s="201"/>
      <c r="AF49" s="199"/>
      <c r="AG49" s="201"/>
      <c r="AH49" s="199"/>
      <c r="AI49" s="201"/>
      <c r="AJ49" s="199"/>
      <c r="AK49" s="201"/>
      <c r="AL49" s="199"/>
      <c r="AM49" s="201"/>
      <c r="AN49" s="199"/>
      <c r="AO49" s="200"/>
      <c r="AP49" s="199"/>
      <c r="AR49" s="45">
        <v>20140211</v>
      </c>
    </row>
    <row r="50" spans="1:44">
      <c r="A50" s="190" t="s">
        <v>93</v>
      </c>
      <c r="B50" s="199"/>
      <c r="C50" s="199"/>
      <c r="D50" s="199"/>
      <c r="E50" s="199"/>
      <c r="F50" s="201"/>
      <c r="G50" s="199"/>
      <c r="H50" s="201"/>
      <c r="I50" s="199"/>
      <c r="J50" s="201"/>
      <c r="K50" s="199"/>
      <c r="L50" s="201"/>
      <c r="M50" s="199"/>
      <c r="N50" s="201"/>
      <c r="O50" s="199"/>
      <c r="P50" s="201"/>
      <c r="Q50" s="199"/>
      <c r="R50" s="201"/>
      <c r="S50" s="199"/>
      <c r="T50" s="200"/>
      <c r="U50" s="199"/>
      <c r="V50" s="199"/>
      <c r="W50" s="199"/>
      <c r="X50" s="199"/>
      <c r="Y50" s="201"/>
      <c r="Z50" s="199"/>
      <c r="AA50" s="201"/>
      <c r="AB50" s="199"/>
      <c r="AC50" s="201"/>
      <c r="AD50" s="199"/>
      <c r="AE50" s="201"/>
      <c r="AF50" s="199"/>
      <c r="AG50" s="201"/>
      <c r="AH50" s="199"/>
      <c r="AI50" s="201"/>
      <c r="AJ50" s="199"/>
      <c r="AK50" s="201"/>
      <c r="AL50" s="199"/>
      <c r="AM50" s="201"/>
      <c r="AN50" s="199"/>
      <c r="AO50" s="200"/>
      <c r="AP50" s="199"/>
      <c r="AR50" s="45">
        <v>20140217</v>
      </c>
    </row>
    <row r="51" spans="1:44" ht="15" thickBot="1">
      <c r="A51" s="190" t="s">
        <v>94</v>
      </c>
      <c r="B51" s="205"/>
      <c r="C51" s="205"/>
      <c r="D51" s="205"/>
      <c r="E51" s="205"/>
      <c r="F51" s="207"/>
      <c r="G51" s="205"/>
      <c r="H51" s="207"/>
      <c r="I51" s="205"/>
      <c r="J51" s="207"/>
      <c r="K51" s="205"/>
      <c r="L51" s="207"/>
      <c r="M51" s="205"/>
      <c r="N51" s="207"/>
      <c r="O51" s="205"/>
      <c r="P51" s="207"/>
      <c r="Q51" s="205"/>
      <c r="R51" s="207"/>
      <c r="S51" s="205"/>
      <c r="T51" s="206"/>
      <c r="U51" s="205"/>
      <c r="V51" s="205"/>
      <c r="W51" s="205"/>
      <c r="X51" s="205"/>
      <c r="Y51" s="207"/>
      <c r="Z51" s="205"/>
      <c r="AA51" s="207"/>
      <c r="AB51" s="205"/>
      <c r="AC51" s="207"/>
      <c r="AD51" s="205"/>
      <c r="AE51" s="207"/>
      <c r="AF51" s="205"/>
      <c r="AG51" s="207"/>
      <c r="AH51" s="205"/>
      <c r="AI51" s="207"/>
      <c r="AJ51" s="205"/>
      <c r="AK51" s="207"/>
      <c r="AL51" s="205"/>
      <c r="AM51" s="207"/>
      <c r="AN51" s="205"/>
      <c r="AO51" s="206"/>
      <c r="AP51" s="205"/>
      <c r="AR51" s="45">
        <v>20140219</v>
      </c>
    </row>
    <row r="52" spans="1:44">
      <c r="A52" s="190" t="s">
        <v>95</v>
      </c>
      <c r="B52" s="202"/>
      <c r="C52" s="202"/>
      <c r="D52" s="202"/>
      <c r="E52" s="202"/>
      <c r="F52" s="204"/>
      <c r="G52" s="202"/>
      <c r="H52" s="204"/>
      <c r="I52" s="202"/>
      <c r="J52" s="204"/>
      <c r="K52" s="202"/>
      <c r="L52" s="204"/>
      <c r="M52" s="202"/>
      <c r="N52" s="204" t="s">
        <v>138</v>
      </c>
      <c r="O52" s="202" t="s">
        <v>166</v>
      </c>
      <c r="P52" s="204"/>
      <c r="Q52" s="202"/>
      <c r="R52" s="204"/>
      <c r="S52" s="202"/>
      <c r="T52" s="203"/>
      <c r="U52" s="202"/>
      <c r="V52" s="202"/>
      <c r="W52" s="202"/>
      <c r="X52" s="202"/>
      <c r="Y52" s="204"/>
      <c r="Z52" s="202"/>
      <c r="AA52" s="204"/>
      <c r="AB52" s="202"/>
      <c r="AC52" s="204"/>
      <c r="AD52" s="202"/>
      <c r="AE52" s="204"/>
      <c r="AF52" s="202"/>
      <c r="AG52" s="204"/>
      <c r="AH52" s="202"/>
      <c r="AI52" s="204"/>
      <c r="AJ52" s="202"/>
      <c r="AK52" s="204"/>
      <c r="AL52" s="202"/>
      <c r="AM52" s="204"/>
      <c r="AN52" s="202"/>
      <c r="AO52" s="203"/>
      <c r="AP52" s="202"/>
      <c r="AR52" s="45">
        <v>20140219</v>
      </c>
    </row>
    <row r="53" spans="1:44">
      <c r="A53" s="190" t="s">
        <v>96</v>
      </c>
      <c r="B53" s="199"/>
      <c r="C53" s="199"/>
      <c r="D53" s="199"/>
      <c r="E53" s="199"/>
      <c r="F53" s="201"/>
      <c r="G53" s="199"/>
      <c r="H53" s="201"/>
      <c r="I53" s="199"/>
      <c r="J53" s="201"/>
      <c r="K53" s="199"/>
      <c r="L53" s="201"/>
      <c r="M53" s="199"/>
      <c r="N53" s="201"/>
      <c r="O53" s="199"/>
      <c r="P53" s="201"/>
      <c r="Q53" s="199"/>
      <c r="R53" s="201"/>
      <c r="S53" s="199"/>
      <c r="T53" s="200"/>
      <c r="U53" s="199"/>
      <c r="V53" s="199"/>
      <c r="W53" s="199"/>
      <c r="X53" s="199"/>
      <c r="Y53" s="201"/>
      <c r="Z53" s="199"/>
      <c r="AA53" s="201"/>
      <c r="AB53" s="199"/>
      <c r="AC53" s="201"/>
      <c r="AD53" s="199"/>
      <c r="AE53" s="201"/>
      <c r="AF53" s="199"/>
      <c r="AG53" s="201"/>
      <c r="AH53" s="199"/>
      <c r="AI53" s="201"/>
      <c r="AJ53" s="199"/>
      <c r="AK53" s="201"/>
      <c r="AL53" s="199"/>
      <c r="AM53" s="201"/>
      <c r="AN53" s="199"/>
      <c r="AO53" s="200"/>
      <c r="AP53" s="199"/>
      <c r="AR53" s="45">
        <v>20140213</v>
      </c>
    </row>
    <row r="54" spans="1:44">
      <c r="A54" s="190" t="s">
        <v>97</v>
      </c>
      <c r="B54" s="199"/>
      <c r="C54" s="199"/>
      <c r="D54" s="199"/>
      <c r="E54" s="199"/>
      <c r="F54" s="201"/>
      <c r="G54" s="199"/>
      <c r="H54" s="201"/>
      <c r="I54" s="199"/>
      <c r="J54" s="201"/>
      <c r="K54" s="199"/>
      <c r="L54" s="201"/>
      <c r="M54" s="199"/>
      <c r="N54" s="201"/>
      <c r="O54" s="199"/>
      <c r="P54" s="201"/>
      <c r="Q54" s="199"/>
      <c r="R54" s="201"/>
      <c r="S54" s="199"/>
      <c r="T54" s="200"/>
      <c r="U54" s="199"/>
      <c r="V54" s="199"/>
      <c r="W54" s="199"/>
      <c r="X54" s="199"/>
      <c r="Y54" s="201"/>
      <c r="Z54" s="199"/>
      <c r="AA54" s="201"/>
      <c r="AB54" s="199"/>
      <c r="AC54" s="201"/>
      <c r="AD54" s="199"/>
      <c r="AE54" s="201"/>
      <c r="AF54" s="199"/>
      <c r="AG54" s="201"/>
      <c r="AH54" s="199"/>
      <c r="AI54" s="201"/>
      <c r="AJ54" s="199"/>
      <c r="AK54" s="201"/>
      <c r="AL54" s="199"/>
      <c r="AM54" s="201"/>
      <c r="AN54" s="199"/>
      <c r="AO54" s="200"/>
      <c r="AP54" s="199"/>
      <c r="AR54" s="45">
        <v>20140220</v>
      </c>
    </row>
    <row r="55" spans="1:44" ht="15" thickBot="1">
      <c r="A55" s="190" t="s">
        <v>98</v>
      </c>
      <c r="B55" s="205"/>
      <c r="C55" s="205"/>
      <c r="D55" s="205"/>
      <c r="E55" s="205"/>
      <c r="F55" s="207"/>
      <c r="G55" s="205"/>
      <c r="H55" s="207"/>
      <c r="I55" s="205"/>
      <c r="J55" s="207"/>
      <c r="K55" s="205"/>
      <c r="L55" s="207"/>
      <c r="M55" s="205"/>
      <c r="N55" s="207"/>
      <c r="O55" s="205"/>
      <c r="P55" s="207"/>
      <c r="Q55" s="205"/>
      <c r="R55" s="207"/>
      <c r="S55" s="205"/>
      <c r="T55" s="206"/>
      <c r="U55" s="205"/>
      <c r="V55" s="205"/>
      <c r="W55" s="205"/>
      <c r="X55" s="205"/>
      <c r="Y55" s="207"/>
      <c r="Z55" s="205"/>
      <c r="AA55" s="207"/>
      <c r="AB55" s="205"/>
      <c r="AC55" s="207"/>
      <c r="AD55" s="205"/>
      <c r="AE55" s="207"/>
      <c r="AF55" s="205"/>
      <c r="AG55" s="207"/>
      <c r="AH55" s="205"/>
      <c r="AI55" s="207"/>
      <c r="AJ55" s="205"/>
      <c r="AK55" s="207"/>
      <c r="AL55" s="205"/>
      <c r="AM55" s="207"/>
      <c r="AN55" s="205"/>
      <c r="AO55" s="206"/>
      <c r="AP55" s="205"/>
      <c r="AR55" s="45">
        <v>20140220</v>
      </c>
    </row>
    <row r="56" spans="1:44">
      <c r="A56" s="190" t="s">
        <v>99</v>
      </c>
      <c r="B56" s="202"/>
      <c r="C56" s="202"/>
      <c r="D56" s="202"/>
      <c r="E56" s="202"/>
      <c r="F56" s="204"/>
      <c r="G56" s="202"/>
      <c r="H56" s="204"/>
      <c r="I56" s="202"/>
      <c r="J56" s="204"/>
      <c r="K56" s="202"/>
      <c r="L56" s="204"/>
      <c r="M56" s="202"/>
      <c r="N56" s="204"/>
      <c r="O56" s="202"/>
      <c r="P56" s="204" t="s">
        <v>137</v>
      </c>
      <c r="Q56" s="202" t="s">
        <v>165</v>
      </c>
      <c r="R56" s="204"/>
      <c r="S56" s="202"/>
      <c r="T56" s="203"/>
      <c r="U56" s="202"/>
      <c r="V56" s="202"/>
      <c r="W56" s="202"/>
      <c r="X56" s="202"/>
      <c r="Y56" s="204"/>
      <c r="Z56" s="202"/>
      <c r="AA56" s="204"/>
      <c r="AB56" s="202"/>
      <c r="AC56" s="204"/>
      <c r="AD56" s="202"/>
      <c r="AE56" s="204"/>
      <c r="AF56" s="202"/>
      <c r="AG56" s="204"/>
      <c r="AH56" s="202"/>
      <c r="AI56" s="204"/>
      <c r="AJ56" s="202"/>
      <c r="AK56" s="204"/>
      <c r="AL56" s="202"/>
      <c r="AM56" s="204"/>
      <c r="AN56" s="202"/>
      <c r="AO56" s="203"/>
      <c r="AP56" s="202"/>
      <c r="AR56" s="45">
        <v>20140220</v>
      </c>
    </row>
    <row r="57" spans="1:44">
      <c r="A57" s="190" t="s">
        <v>100</v>
      </c>
      <c r="B57" s="199"/>
      <c r="C57" s="199"/>
      <c r="D57" s="199"/>
      <c r="E57" s="199"/>
      <c r="F57" s="201"/>
      <c r="G57" s="199"/>
      <c r="H57" s="201"/>
      <c r="I57" s="199"/>
      <c r="J57" s="201"/>
      <c r="K57" s="199"/>
      <c r="L57" s="201" t="s">
        <v>155</v>
      </c>
      <c r="M57" s="199" t="s">
        <v>163</v>
      </c>
      <c r="N57" s="201"/>
      <c r="O57" s="199"/>
      <c r="P57" s="201" t="s">
        <v>156</v>
      </c>
      <c r="Q57" s="199" t="s">
        <v>164</v>
      </c>
      <c r="R57" s="201"/>
      <c r="S57" s="199"/>
      <c r="T57" s="200"/>
      <c r="U57" s="199"/>
      <c r="V57" s="199"/>
      <c r="W57" s="199"/>
      <c r="X57" s="199"/>
      <c r="Y57" s="201"/>
      <c r="Z57" s="199"/>
      <c r="AA57" s="201"/>
      <c r="AB57" s="199"/>
      <c r="AC57" s="201"/>
      <c r="AD57" s="199"/>
      <c r="AE57" s="201" t="s">
        <v>155</v>
      </c>
      <c r="AF57" s="199" t="s">
        <v>163</v>
      </c>
      <c r="AG57" s="201" t="s">
        <v>155</v>
      </c>
      <c r="AH57" s="199" t="s">
        <v>163</v>
      </c>
      <c r="AI57" s="201"/>
      <c r="AJ57" s="199"/>
      <c r="AK57" s="201" t="s">
        <v>155</v>
      </c>
      <c r="AL57" s="199" t="s">
        <v>163</v>
      </c>
      <c r="AM57" s="201"/>
      <c r="AN57" s="199"/>
      <c r="AO57" s="200"/>
      <c r="AP57" s="199"/>
      <c r="AR57" s="45">
        <v>20140218</v>
      </c>
    </row>
    <row r="58" spans="1:44">
      <c r="A58" s="190" t="s">
        <v>101</v>
      </c>
      <c r="B58" s="199"/>
      <c r="C58" s="199"/>
      <c r="D58" s="199"/>
      <c r="E58" s="199"/>
      <c r="F58" s="201"/>
      <c r="G58" s="199"/>
      <c r="H58" s="201"/>
      <c r="I58" s="199"/>
      <c r="J58" s="201"/>
      <c r="K58" s="199"/>
      <c r="L58" s="201"/>
      <c r="M58" s="199"/>
      <c r="N58" s="201"/>
      <c r="O58" s="199"/>
      <c r="P58" s="201"/>
      <c r="Q58" s="199"/>
      <c r="R58" s="201"/>
      <c r="S58" s="199"/>
      <c r="T58" s="200"/>
      <c r="U58" s="199"/>
      <c r="V58" s="199"/>
      <c r="W58" s="199"/>
      <c r="X58" s="199"/>
      <c r="Y58" s="201"/>
      <c r="Z58" s="199"/>
      <c r="AA58" s="201"/>
      <c r="AB58" s="199"/>
      <c r="AC58" s="201"/>
      <c r="AD58" s="199"/>
      <c r="AE58" s="201"/>
      <c r="AF58" s="199"/>
      <c r="AG58" s="201"/>
      <c r="AH58" s="199"/>
      <c r="AI58" s="201"/>
      <c r="AJ58" s="199"/>
      <c r="AK58" s="201"/>
      <c r="AL58" s="199"/>
      <c r="AM58" s="201"/>
      <c r="AN58" s="199"/>
      <c r="AO58" s="200"/>
      <c r="AP58" s="199"/>
      <c r="AR58" s="45">
        <v>20140219</v>
      </c>
    </row>
    <row r="59" spans="1:44" ht="15" thickBot="1">
      <c r="A59" s="190" t="s">
        <v>102</v>
      </c>
      <c r="B59" s="205"/>
      <c r="C59" s="205"/>
      <c r="D59" s="205"/>
      <c r="E59" s="205"/>
      <c r="F59" s="207"/>
      <c r="G59" s="205"/>
      <c r="H59" s="207"/>
      <c r="I59" s="205"/>
      <c r="J59" s="207"/>
      <c r="K59" s="205"/>
      <c r="L59" s="207"/>
      <c r="M59" s="205"/>
      <c r="N59" s="207"/>
      <c r="O59" s="205"/>
      <c r="P59" s="207"/>
      <c r="Q59" s="205"/>
      <c r="R59" s="207"/>
      <c r="S59" s="205"/>
      <c r="T59" s="206"/>
      <c r="U59" s="205"/>
      <c r="V59" s="205"/>
      <c r="W59" s="205"/>
      <c r="X59" s="205"/>
      <c r="Y59" s="207"/>
      <c r="Z59" s="205"/>
      <c r="AA59" s="207"/>
      <c r="AB59" s="205"/>
      <c r="AC59" s="207"/>
      <c r="AD59" s="205"/>
      <c r="AE59" s="207"/>
      <c r="AF59" s="205"/>
      <c r="AG59" s="207"/>
      <c r="AH59" s="205"/>
      <c r="AI59" s="207"/>
      <c r="AJ59" s="205"/>
      <c r="AK59" s="207"/>
      <c r="AL59" s="205"/>
      <c r="AM59" s="207"/>
      <c r="AN59" s="205"/>
      <c r="AO59" s="206"/>
      <c r="AP59" s="205"/>
      <c r="AR59" s="45">
        <v>20140219</v>
      </c>
    </row>
    <row r="60" spans="1:44">
      <c r="A60" s="190" t="s">
        <v>103</v>
      </c>
      <c r="B60" s="202"/>
      <c r="C60" s="202"/>
      <c r="D60" s="202"/>
      <c r="E60" s="202"/>
      <c r="F60" s="204"/>
      <c r="G60" s="202"/>
      <c r="H60" s="204"/>
      <c r="I60" s="202"/>
      <c r="J60" s="204"/>
      <c r="K60" s="202"/>
      <c r="L60" s="204"/>
      <c r="M60" s="202"/>
      <c r="N60" s="204"/>
      <c r="O60" s="202"/>
      <c r="P60" s="204"/>
      <c r="Q60" s="202"/>
      <c r="R60" s="204"/>
      <c r="S60" s="202"/>
      <c r="T60" s="203"/>
      <c r="U60" s="202"/>
      <c r="V60" s="202"/>
      <c r="W60" s="202"/>
      <c r="X60" s="202"/>
      <c r="Y60" s="204"/>
      <c r="Z60" s="202"/>
      <c r="AA60" s="204"/>
      <c r="AB60" s="202"/>
      <c r="AC60" s="204"/>
      <c r="AD60" s="202"/>
      <c r="AE60" s="204"/>
      <c r="AF60" s="202"/>
      <c r="AG60" s="204"/>
      <c r="AH60" s="202"/>
      <c r="AI60" s="204"/>
      <c r="AJ60" s="202"/>
      <c r="AK60" s="204"/>
      <c r="AL60" s="202"/>
      <c r="AM60" s="204"/>
      <c r="AN60" s="202"/>
      <c r="AO60" s="203"/>
      <c r="AP60" s="202"/>
      <c r="AR60" s="45">
        <v>20140207</v>
      </c>
    </row>
    <row r="61" spans="1:44">
      <c r="A61" s="190" t="s">
        <v>104</v>
      </c>
      <c r="B61" s="199"/>
      <c r="C61" s="199"/>
      <c r="D61" s="199"/>
      <c r="E61" s="199"/>
      <c r="F61" s="201"/>
      <c r="G61" s="199"/>
      <c r="H61" s="201"/>
      <c r="I61" s="199"/>
      <c r="J61" s="201"/>
      <c r="K61" s="199"/>
      <c r="L61" s="201"/>
      <c r="M61" s="199"/>
      <c r="N61" s="201"/>
      <c r="O61" s="199"/>
      <c r="P61" s="201"/>
      <c r="Q61" s="199"/>
      <c r="R61" s="201"/>
      <c r="S61" s="199"/>
      <c r="T61" s="200"/>
      <c r="U61" s="199"/>
      <c r="V61" s="199"/>
      <c r="W61" s="199"/>
      <c r="X61" s="199"/>
      <c r="Y61" s="201"/>
      <c r="Z61" s="199"/>
      <c r="AA61" s="201"/>
      <c r="AB61" s="199"/>
      <c r="AC61" s="201"/>
      <c r="AD61" s="199"/>
      <c r="AE61" s="201"/>
      <c r="AF61" s="199"/>
      <c r="AG61" s="201"/>
      <c r="AH61" s="199"/>
      <c r="AI61" s="201"/>
      <c r="AJ61" s="199"/>
      <c r="AK61" s="201"/>
      <c r="AL61" s="199"/>
      <c r="AM61" s="201"/>
      <c r="AN61" s="199"/>
      <c r="AO61" s="200"/>
      <c r="AP61" s="199"/>
      <c r="AR61" s="45">
        <v>20140214</v>
      </c>
    </row>
    <row r="62" spans="1:44">
      <c r="A62" s="190" t="s">
        <v>105</v>
      </c>
      <c r="B62" s="199"/>
      <c r="C62" s="199"/>
      <c r="D62" s="199"/>
      <c r="E62" s="199"/>
      <c r="F62" s="201"/>
      <c r="G62" s="199"/>
      <c r="H62" s="201"/>
      <c r="I62" s="199"/>
      <c r="J62" s="201"/>
      <c r="K62" s="199"/>
      <c r="L62" s="201"/>
      <c r="M62" s="199"/>
      <c r="N62" s="201"/>
      <c r="O62" s="199"/>
      <c r="P62" s="201"/>
      <c r="Q62" s="199"/>
      <c r="R62" s="201"/>
      <c r="S62" s="199"/>
      <c r="T62" s="200"/>
      <c r="U62" s="199"/>
      <c r="V62" s="199"/>
      <c r="W62" s="199"/>
      <c r="X62" s="199"/>
      <c r="Y62" s="201"/>
      <c r="Z62" s="199"/>
      <c r="AA62" s="201"/>
      <c r="AB62" s="199"/>
      <c r="AC62" s="201"/>
      <c r="AD62" s="199"/>
      <c r="AE62" s="201"/>
      <c r="AF62" s="199"/>
      <c r="AG62" s="201"/>
      <c r="AH62" s="199"/>
      <c r="AI62" s="201"/>
      <c r="AJ62" s="199"/>
      <c r="AK62" s="201"/>
      <c r="AL62" s="199"/>
      <c r="AM62" s="201"/>
      <c r="AN62" s="199"/>
      <c r="AO62" s="200"/>
      <c r="AP62" s="199"/>
      <c r="AR62" s="45">
        <v>20140210</v>
      </c>
    </row>
    <row r="63" spans="1:44" ht="15" thickBot="1">
      <c r="A63" s="190" t="s">
        <v>106</v>
      </c>
      <c r="B63" s="205" t="s">
        <v>155</v>
      </c>
      <c r="C63" s="205" t="s">
        <v>195</v>
      </c>
      <c r="D63" s="205"/>
      <c r="E63" s="205"/>
      <c r="F63" s="207"/>
      <c r="G63" s="205"/>
      <c r="H63" s="207"/>
      <c r="I63" s="205"/>
      <c r="J63" s="207"/>
      <c r="K63" s="205"/>
      <c r="L63" s="207"/>
      <c r="M63" s="205"/>
      <c r="N63" s="207"/>
      <c r="O63" s="205"/>
      <c r="P63" s="207"/>
      <c r="Q63" s="205"/>
      <c r="R63" s="207"/>
      <c r="S63" s="205"/>
      <c r="T63" s="206"/>
      <c r="U63" s="205"/>
      <c r="V63" s="205"/>
      <c r="W63" s="205"/>
      <c r="X63" s="205"/>
      <c r="Y63" s="207"/>
      <c r="Z63" s="205"/>
      <c r="AA63" s="207"/>
      <c r="AB63" s="205"/>
      <c r="AC63" s="207"/>
      <c r="AD63" s="205"/>
      <c r="AE63" s="207"/>
      <c r="AF63" s="205"/>
      <c r="AG63" s="207"/>
      <c r="AH63" s="205"/>
      <c r="AI63" s="207"/>
      <c r="AJ63" s="205"/>
      <c r="AK63" s="207"/>
      <c r="AL63" s="205"/>
      <c r="AM63" s="207"/>
      <c r="AN63" s="205"/>
      <c r="AO63" s="206"/>
      <c r="AP63" s="205"/>
      <c r="AR63" s="45">
        <v>20140210</v>
      </c>
    </row>
    <row r="64" spans="1:44">
      <c r="A64" s="190" t="s">
        <v>107</v>
      </c>
      <c r="B64" s="202"/>
      <c r="C64" s="202"/>
      <c r="D64" s="202"/>
      <c r="E64" s="202"/>
      <c r="F64" s="204"/>
      <c r="G64" s="202"/>
      <c r="H64" s="204"/>
      <c r="I64" s="202"/>
      <c r="J64" s="204"/>
      <c r="K64" s="202"/>
      <c r="L64" s="204"/>
      <c r="M64" s="202"/>
      <c r="N64" s="204"/>
      <c r="O64" s="202"/>
      <c r="P64" s="204"/>
      <c r="Q64" s="202"/>
      <c r="R64" s="204"/>
      <c r="S64" s="202"/>
      <c r="T64" s="203"/>
      <c r="U64" s="202"/>
      <c r="V64" s="202"/>
      <c r="W64" s="202"/>
      <c r="X64" s="202"/>
      <c r="Y64" s="204" t="s">
        <v>156</v>
      </c>
      <c r="Z64" s="202" t="s">
        <v>162</v>
      </c>
      <c r="AA64" s="204" t="s">
        <v>156</v>
      </c>
      <c r="AB64" s="202" t="s">
        <v>162</v>
      </c>
      <c r="AC64" s="204" t="s">
        <v>156</v>
      </c>
      <c r="AD64" s="202" t="s">
        <v>162</v>
      </c>
      <c r="AE64" s="204"/>
      <c r="AF64" s="202"/>
      <c r="AG64" s="204"/>
      <c r="AH64" s="202"/>
      <c r="AI64" s="204"/>
      <c r="AJ64" s="202"/>
      <c r="AK64" s="204"/>
      <c r="AL64" s="202"/>
      <c r="AM64" s="204"/>
      <c r="AN64" s="202"/>
      <c r="AO64" s="203"/>
      <c r="AP64" s="202"/>
      <c r="AR64" s="45">
        <v>20140217</v>
      </c>
    </row>
    <row r="65" spans="1:44">
      <c r="A65" s="190" t="s">
        <v>108</v>
      </c>
      <c r="B65" s="199"/>
      <c r="C65" s="199"/>
      <c r="D65" s="199"/>
      <c r="E65" s="199"/>
      <c r="F65" s="201"/>
      <c r="G65" s="199"/>
      <c r="H65" s="201"/>
      <c r="I65" s="199"/>
      <c r="J65" s="201" t="s">
        <v>154</v>
      </c>
      <c r="K65" s="199" t="s">
        <v>161</v>
      </c>
      <c r="L65" s="201"/>
      <c r="M65" s="199"/>
      <c r="N65" s="201"/>
      <c r="O65" s="199"/>
      <c r="P65" s="201"/>
      <c r="Q65" s="199"/>
      <c r="R65" s="201"/>
      <c r="S65" s="199"/>
      <c r="T65" s="200"/>
      <c r="U65" s="199"/>
      <c r="V65" s="199"/>
      <c r="W65" s="199"/>
      <c r="X65" s="199"/>
      <c r="Y65" s="201"/>
      <c r="Z65" s="199"/>
      <c r="AA65" s="201"/>
      <c r="AB65" s="199"/>
      <c r="AC65" s="201"/>
      <c r="AD65" s="199"/>
      <c r="AE65" s="201"/>
      <c r="AF65" s="199"/>
      <c r="AG65" s="201"/>
      <c r="AH65" s="199"/>
      <c r="AI65" s="201"/>
      <c r="AJ65" s="199"/>
      <c r="AK65" s="201"/>
      <c r="AL65" s="199"/>
      <c r="AM65" s="201"/>
      <c r="AN65" s="199"/>
      <c r="AO65" s="200"/>
      <c r="AP65" s="199"/>
      <c r="AR65" s="45">
        <v>20140211</v>
      </c>
    </row>
    <row r="66" spans="1:44">
      <c r="A66" s="190" t="s">
        <v>109</v>
      </c>
      <c r="B66" s="199"/>
      <c r="C66" s="199"/>
      <c r="D66" s="199"/>
      <c r="E66" s="199"/>
      <c r="F66" s="201"/>
      <c r="G66" s="199"/>
      <c r="H66" s="201"/>
      <c r="I66" s="199"/>
      <c r="J66" s="201"/>
      <c r="K66" s="199"/>
      <c r="L66" s="201"/>
      <c r="M66" s="199"/>
      <c r="N66" s="201"/>
      <c r="O66" s="199"/>
      <c r="P66" s="201"/>
      <c r="Q66" s="199"/>
      <c r="R66" s="201"/>
      <c r="S66" s="199"/>
      <c r="T66" s="200"/>
      <c r="U66" s="199"/>
      <c r="V66" s="199"/>
      <c r="W66" s="199"/>
      <c r="X66" s="199"/>
      <c r="Y66" s="201"/>
      <c r="Z66" s="199"/>
      <c r="AA66" s="201"/>
      <c r="AB66" s="199"/>
      <c r="AC66" s="201"/>
      <c r="AD66" s="199"/>
      <c r="AE66" s="201"/>
      <c r="AF66" s="199"/>
      <c r="AG66" s="201"/>
      <c r="AH66" s="199"/>
      <c r="AI66" s="201"/>
      <c r="AJ66" s="199"/>
      <c r="AK66" s="201"/>
      <c r="AL66" s="199"/>
      <c r="AM66" s="201"/>
      <c r="AN66" s="199"/>
      <c r="AO66" s="200"/>
      <c r="AP66" s="199"/>
      <c r="AR66" s="45">
        <v>20140219</v>
      </c>
    </row>
    <row r="67" spans="1:44" ht="15" thickBot="1">
      <c r="A67" s="190" t="s">
        <v>110</v>
      </c>
      <c r="B67" s="205"/>
      <c r="C67" s="205"/>
      <c r="D67" s="205"/>
      <c r="E67" s="205"/>
      <c r="F67" s="207"/>
      <c r="G67" s="205"/>
      <c r="H67" s="207"/>
      <c r="I67" s="205"/>
      <c r="J67" s="207"/>
      <c r="K67" s="205"/>
      <c r="L67" s="207"/>
      <c r="M67" s="205"/>
      <c r="N67" s="207"/>
      <c r="O67" s="205"/>
      <c r="P67" s="207"/>
      <c r="Q67" s="205"/>
      <c r="R67" s="207"/>
      <c r="S67" s="205"/>
      <c r="T67" s="206"/>
      <c r="U67" s="205"/>
      <c r="V67" s="205"/>
      <c r="W67" s="205"/>
      <c r="X67" s="205"/>
      <c r="Y67" s="207"/>
      <c r="Z67" s="205"/>
      <c r="AA67" s="207"/>
      <c r="AB67" s="205"/>
      <c r="AC67" s="207"/>
      <c r="AD67" s="205"/>
      <c r="AE67" s="207"/>
      <c r="AF67" s="205"/>
      <c r="AG67" s="207"/>
      <c r="AH67" s="205"/>
      <c r="AI67" s="207"/>
      <c r="AJ67" s="205"/>
      <c r="AK67" s="207"/>
      <c r="AL67" s="205"/>
      <c r="AM67" s="207"/>
      <c r="AN67" s="205"/>
      <c r="AO67" s="206"/>
      <c r="AP67" s="205"/>
      <c r="AR67" s="45">
        <v>20140218</v>
      </c>
    </row>
    <row r="68" spans="1:44">
      <c r="A68" s="190" t="s">
        <v>111</v>
      </c>
      <c r="B68" s="202"/>
      <c r="C68" s="202"/>
      <c r="D68" s="202"/>
      <c r="E68" s="202"/>
      <c r="F68" s="204"/>
      <c r="G68" s="202"/>
      <c r="H68" s="204"/>
      <c r="I68" s="202"/>
      <c r="J68" s="204"/>
      <c r="K68" s="202"/>
      <c r="L68" s="204"/>
      <c r="M68" s="202"/>
      <c r="N68" s="204"/>
      <c r="O68" s="202"/>
      <c r="P68" s="204"/>
      <c r="Q68" s="202"/>
      <c r="R68" s="204"/>
      <c r="S68" s="202"/>
      <c r="T68" s="203"/>
      <c r="U68" s="202"/>
      <c r="V68" s="202"/>
      <c r="W68" s="202"/>
      <c r="X68" s="202"/>
      <c r="Y68" s="204"/>
      <c r="Z68" s="202"/>
      <c r="AA68" s="204"/>
      <c r="AB68" s="202"/>
      <c r="AC68" s="204"/>
      <c r="AD68" s="202"/>
      <c r="AE68" s="204"/>
      <c r="AF68" s="202"/>
      <c r="AG68" s="204"/>
      <c r="AH68" s="202"/>
      <c r="AI68" s="204"/>
      <c r="AJ68" s="202"/>
      <c r="AK68" s="204"/>
      <c r="AL68" s="202"/>
      <c r="AM68" s="204"/>
      <c r="AN68" s="202"/>
      <c r="AO68" s="203"/>
      <c r="AP68" s="202"/>
      <c r="AR68" s="45">
        <v>20140214</v>
      </c>
    </row>
    <row r="69" spans="1:44">
      <c r="A69" s="190" t="s">
        <v>112</v>
      </c>
      <c r="B69" s="199"/>
      <c r="C69" s="199"/>
      <c r="D69" s="199"/>
      <c r="E69" s="199"/>
      <c r="F69" s="201"/>
      <c r="G69" s="199"/>
      <c r="H69" s="201"/>
      <c r="I69" s="199"/>
      <c r="J69" s="201"/>
      <c r="K69" s="199"/>
      <c r="L69" s="201"/>
      <c r="M69" s="199"/>
      <c r="N69" s="201"/>
      <c r="O69" s="199"/>
      <c r="P69" s="201"/>
      <c r="Q69" s="199"/>
      <c r="R69" s="201"/>
      <c r="S69" s="199"/>
      <c r="T69" s="200"/>
      <c r="U69" s="199"/>
      <c r="V69" s="199"/>
      <c r="W69" s="199"/>
      <c r="X69" s="199"/>
      <c r="Y69" s="201"/>
      <c r="Z69" s="199"/>
      <c r="AA69" s="201"/>
      <c r="AB69" s="199"/>
      <c r="AC69" s="201"/>
      <c r="AD69" s="199"/>
      <c r="AE69" s="201"/>
      <c r="AF69" s="199"/>
      <c r="AG69" s="201"/>
      <c r="AH69" s="199"/>
      <c r="AI69" s="201"/>
      <c r="AJ69" s="199"/>
      <c r="AK69" s="201"/>
      <c r="AL69" s="199"/>
      <c r="AM69" s="201"/>
      <c r="AN69" s="199"/>
      <c r="AO69" s="200"/>
      <c r="AP69" s="199"/>
      <c r="AR69" s="45">
        <v>20140218</v>
      </c>
    </row>
    <row r="70" spans="1:44">
      <c r="A70" s="190" t="s">
        <v>113</v>
      </c>
      <c r="B70" s="199"/>
      <c r="C70" s="199"/>
      <c r="D70" s="199"/>
      <c r="E70" s="199"/>
      <c r="F70" s="201"/>
      <c r="G70" s="199"/>
      <c r="H70" s="201"/>
      <c r="I70" s="199"/>
      <c r="J70" s="201"/>
      <c r="K70" s="199"/>
      <c r="L70" s="201"/>
      <c r="M70" s="199"/>
      <c r="N70" s="201"/>
      <c r="O70" s="199"/>
      <c r="P70" s="201"/>
      <c r="Q70" s="199"/>
      <c r="R70" s="201"/>
      <c r="S70" s="199"/>
      <c r="T70" s="200"/>
      <c r="U70" s="199"/>
      <c r="V70" s="199"/>
      <c r="W70" s="199" t="s">
        <v>136</v>
      </c>
      <c r="X70" s="199" t="s">
        <v>160</v>
      </c>
      <c r="Y70" s="201"/>
      <c r="Z70" s="199"/>
      <c r="AA70" s="201"/>
      <c r="AB70" s="199"/>
      <c r="AC70" s="201"/>
      <c r="AD70" s="199"/>
      <c r="AE70" s="201"/>
      <c r="AF70" s="199"/>
      <c r="AG70" s="201"/>
      <c r="AH70" s="199"/>
      <c r="AI70" s="201"/>
      <c r="AJ70" s="199"/>
      <c r="AK70" s="201"/>
      <c r="AL70" s="199"/>
      <c r="AM70" s="201"/>
      <c r="AN70" s="199"/>
      <c r="AO70" s="200"/>
      <c r="AP70" s="199"/>
      <c r="AR70" s="45">
        <v>20140217</v>
      </c>
    </row>
    <row r="71" spans="1:44">
      <c r="A71" s="198"/>
    </row>
    <row r="72" spans="1:44">
      <c r="A72" s="196"/>
    </row>
    <row r="73" spans="1:44">
      <c r="A73" s="197"/>
    </row>
    <row r="74" spans="1:44">
      <c r="A74" s="196"/>
    </row>
    <row r="75" spans="1:44">
      <c r="A75" s="197"/>
    </row>
    <row r="76" spans="1:44">
      <c r="A76" s="196"/>
    </row>
  </sheetData>
  <sheetProtection selectLockedCells="1"/>
  <mergeCells count="1">
    <mergeCell ref="W1:AO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92"/>
  <sheetViews>
    <sheetView zoomScaleNormal="100" workbookViewId="0">
      <selection activeCell="F18" sqref="F18"/>
    </sheetView>
  </sheetViews>
  <sheetFormatPr defaultColWidth="8.88671875" defaultRowHeight="14.4"/>
  <cols>
    <col min="1" max="1" width="18.44140625" style="45" bestFit="1" customWidth="1"/>
    <col min="2" max="2" width="18.33203125" style="45" bestFit="1" customWidth="1"/>
    <col min="3" max="4" width="10.88671875" style="45" customWidth="1"/>
    <col min="5" max="5" width="14" style="45" customWidth="1"/>
    <col min="6" max="6" width="26.6640625" style="45" bestFit="1" customWidth="1"/>
    <col min="7" max="7" width="99" style="192" customWidth="1"/>
    <col min="8" max="16384" width="8.88671875" style="45"/>
  </cols>
  <sheetData>
    <row r="1" spans="1:7" ht="22.8">
      <c r="B1" s="46"/>
    </row>
    <row r="2" spans="1:7" ht="22.8">
      <c r="A2" s="75" t="s">
        <v>243</v>
      </c>
      <c r="C2" s="48"/>
      <c r="D2" s="48"/>
      <c r="E2" s="48"/>
      <c r="G2" s="193"/>
    </row>
    <row r="3" spans="1:7" ht="22.8">
      <c r="A3" s="11" t="s">
        <v>158</v>
      </c>
      <c r="C3" s="48"/>
      <c r="D3" s="48"/>
      <c r="E3" s="48"/>
    </row>
    <row r="4" spans="1:7" ht="22.8">
      <c r="A4" s="48"/>
      <c r="B4" s="11"/>
      <c r="C4" s="48"/>
      <c r="D4" s="48"/>
      <c r="E4" s="48"/>
      <c r="F4" s="48"/>
      <c r="G4" s="193"/>
    </row>
    <row r="5" spans="1:7">
      <c r="A5" s="8"/>
      <c r="B5" s="48"/>
      <c r="C5" s="9" t="s">
        <v>157</v>
      </c>
      <c r="D5" s="299" t="str">
        <f>'Outputs Monthly'!D6:E6</f>
        <v>Mar</v>
      </c>
      <c r="E5" s="299"/>
      <c r="F5" s="9" t="s">
        <v>24</v>
      </c>
      <c r="G5" s="194"/>
    </row>
    <row r="6" spans="1:7">
      <c r="A6" s="8"/>
      <c r="B6" s="48"/>
      <c r="C6" s="9" t="s">
        <v>22</v>
      </c>
      <c r="D6" s="299">
        <f>'Outputs Monthly'!D7:E7</f>
        <v>2</v>
      </c>
      <c r="E6" s="299"/>
      <c r="F6" s="49" t="s">
        <v>44</v>
      </c>
      <c r="G6" s="194"/>
    </row>
    <row r="7" spans="1:7">
      <c r="A7" s="8"/>
      <c r="B7" s="48"/>
      <c r="C7" s="9" t="s">
        <v>23</v>
      </c>
      <c r="D7" s="299" t="str">
        <f>'Outputs Monthly'!D8:E8</f>
        <v>Brevard</v>
      </c>
      <c r="E7" s="299"/>
      <c r="F7" s="50" t="s">
        <v>25</v>
      </c>
      <c r="G7" s="194"/>
    </row>
    <row r="8" spans="1:7">
      <c r="A8" s="8"/>
      <c r="B8" s="48"/>
      <c r="C8" s="9"/>
      <c r="D8" s="52"/>
      <c r="E8" s="52"/>
      <c r="F8" s="50"/>
      <c r="G8" s="250"/>
    </row>
    <row r="9" spans="1:7" ht="42.6" thickBot="1">
      <c r="A9" s="189" t="s">
        <v>150</v>
      </c>
      <c r="B9" s="141" t="s">
        <v>143</v>
      </c>
      <c r="C9" s="140" t="s">
        <v>144</v>
      </c>
      <c r="D9" s="140" t="str">
        <f>'Timeliness Quarterly'!E9</f>
        <v># Of Business Days</v>
      </c>
      <c r="E9" s="140" t="s">
        <v>145</v>
      </c>
      <c r="F9" s="140" t="s">
        <v>134</v>
      </c>
      <c r="G9" s="140" t="s">
        <v>135</v>
      </c>
    </row>
    <row r="10" spans="1:7">
      <c r="A10" s="300" t="s">
        <v>128</v>
      </c>
      <c r="B10" s="142" t="str">
        <f>'Timeliness Quarterly'!$F$9</f>
        <v>10/1/15 - 12/31/15</v>
      </c>
      <c r="C10" s="143">
        <f>'Timeliness Quarterly'!$D$11</f>
        <v>0.8</v>
      </c>
      <c r="D10" s="144">
        <f>'Timeliness Quarterly'!$E$11</f>
        <v>2</v>
      </c>
      <c r="E10" s="145" t="str">
        <f>IF(IFERROR('Timeliness Quarterly'!F$13,"error")="error","",IF('Timeliness Quarterly'!F$13&lt;'Timeliness Quarterly'!$D$11,'Timeliness Quarterly'!F$13,""))</f>
        <v/>
      </c>
      <c r="F10" s="251" t="str">
        <f>IF(IFERROR('Timeliness Quarterly'!$K$11,"error")="error","",IF('Timeliness Quarterly'!$K$11=0,"",'Timeliness Quarterly'!$K$11))</f>
        <v/>
      </c>
      <c r="G10" s="184" t="str">
        <f>IF(IFERROR('Timeliness Quarterly'!$L$11,"error")="error","",IF('Timeliness Quarterly'!$L$11=0,"",'Timeliness Quarterly'!$L$11))</f>
        <v/>
      </c>
    </row>
    <row r="11" spans="1:7">
      <c r="A11" s="301"/>
      <c r="B11" s="146" t="str">
        <f>'Timeliness Quarterly'!$G$9</f>
        <v>1/1/16 - 3/31/16</v>
      </c>
      <c r="C11" s="147">
        <f>'Timeliness Quarterly'!$D$11</f>
        <v>0.8</v>
      </c>
      <c r="D11" s="148">
        <f>'Timeliness Quarterly'!$E$11</f>
        <v>2</v>
      </c>
      <c r="E11" s="149" t="str">
        <f>IF(IFERROR('Timeliness Quarterly'!G$13,"error")="error","",IF('Timeliness Quarterly'!G$13&lt;'Timeliness Quarterly'!$D$11,'Timeliness Quarterly'!G$13,""))</f>
        <v/>
      </c>
      <c r="F11" s="56" t="str">
        <f>IF(IFERROR('Timeliness Quarterly'!$M$11,"error")="error","",IF('Timeliness Quarterly'!$M$11=0,"",'Timeliness Quarterly'!$M$11))</f>
        <v/>
      </c>
      <c r="G11" s="185" t="str">
        <f>IF(IFERROR('Timeliness Quarterly'!$N$11,"error")="error","",IF('Timeliness Quarterly'!$N$11=0,"",'Timeliness Quarterly'!$N$11))</f>
        <v/>
      </c>
    </row>
    <row r="12" spans="1:7">
      <c r="A12" s="301"/>
      <c r="B12" s="146" t="str">
        <f>'Timeliness Quarterly'!$H$9</f>
        <v>4/1/16 - 6/30/16</v>
      </c>
      <c r="C12" s="147">
        <f>'Timeliness Quarterly'!$D$11</f>
        <v>0.8</v>
      </c>
      <c r="D12" s="148">
        <f>'Timeliness Quarterly'!$E$11</f>
        <v>2</v>
      </c>
      <c r="E12" s="149" t="str">
        <f>IF(IFERROR('Timeliness Quarterly'!H$13,"error")="error","",IF('Timeliness Quarterly'!H$13&lt;'Timeliness Quarterly'!$D$11,'Timeliness Quarterly'!H$13,""))</f>
        <v/>
      </c>
      <c r="F12" s="56" t="str">
        <f>IF(IFERROR('Timeliness Quarterly'!$O$11,"error")="error","",IF('Timeliness Quarterly'!$O$11=0,"",'Timeliness Quarterly'!$O$11))</f>
        <v/>
      </c>
      <c r="G12" s="185" t="str">
        <f>IF(IFERROR('Timeliness Quarterly'!$P$11,"error")="error","",IF('Timeliness Quarterly'!$P$11=0,"",'Timeliness Quarterly'!$P$11))</f>
        <v/>
      </c>
    </row>
    <row r="13" spans="1:7" ht="15" thickBot="1">
      <c r="A13" s="302"/>
      <c r="B13" s="150" t="str">
        <f>'Timeliness Quarterly'!$I$9</f>
        <v>7/1/16 - 9/30/16</v>
      </c>
      <c r="C13" s="151">
        <f>'Timeliness Quarterly'!$D$11</f>
        <v>0.8</v>
      </c>
      <c r="D13" s="152">
        <f>'Timeliness Quarterly'!$E$11</f>
        <v>2</v>
      </c>
      <c r="E13" s="153" t="str">
        <f>IF(IFERROR('Timeliness Quarterly'!I$13,"error")="error","",IF('Timeliness Quarterly'!I$13&lt;'Timeliness Quarterly'!$D$11,'Timeliness Quarterly'!I$13,""))</f>
        <v/>
      </c>
      <c r="F13" s="252" t="str">
        <f>IF(IFERROR('Timeliness Quarterly'!$Q$11,"error")="error","",IF('Timeliness Quarterly'!$Q$11=0,"",'Timeliness Quarterly'!$Q$11))</f>
        <v/>
      </c>
      <c r="G13" s="186" t="str">
        <f>IF(IFERROR('Timeliness Quarterly'!$R$11,"error")="error","",IF('Timeliness Quarterly'!$R$11=0,"",'Timeliness Quarterly'!$R$11))</f>
        <v/>
      </c>
    </row>
    <row r="14" spans="1:7">
      <c r="A14" s="300" t="s">
        <v>129</v>
      </c>
      <c r="B14" s="142" t="str">
        <f>'Timeliness Quarterly'!$F$9</f>
        <v>10/1/15 - 12/31/15</v>
      </c>
      <c r="C14" s="143">
        <f>'Timeliness Quarterly'!$D$14</f>
        <v>0.8</v>
      </c>
      <c r="D14" s="154">
        <f>'Timeliness Quarterly'!$E$14</f>
        <v>3</v>
      </c>
      <c r="E14" s="145" t="str">
        <f>IF(IFERROR('Timeliness Quarterly'!F$16,"error")="error","",IF('Timeliness Quarterly'!F$16&lt;'Timeliness Quarterly'!$D$14,'Timeliness Quarterly'!F$16,""))</f>
        <v/>
      </c>
      <c r="F14" s="251" t="str">
        <f>IF(IFERROR('Timeliness Quarterly'!$K$14,"error")="error","",IF('Timeliness Quarterly'!$K$14=0,"",'Timeliness Quarterly'!$K$14))</f>
        <v/>
      </c>
      <c r="G14" s="184" t="str">
        <f>IF(IFERROR('Timeliness Quarterly'!$L$14,"error")="error","",IF('Timeliness Quarterly'!$L$14=0,"",'Timeliness Quarterly'!$L$14))</f>
        <v/>
      </c>
    </row>
    <row r="15" spans="1:7">
      <c r="A15" s="301"/>
      <c r="B15" s="146" t="str">
        <f>'Timeliness Quarterly'!$G$9</f>
        <v>1/1/16 - 3/31/16</v>
      </c>
      <c r="C15" s="147">
        <f>'Timeliness Quarterly'!$D$14</f>
        <v>0.8</v>
      </c>
      <c r="D15" s="155">
        <f>'Timeliness Quarterly'!$E$14</f>
        <v>3</v>
      </c>
      <c r="E15" s="149" t="str">
        <f>IF(IFERROR('Timeliness Quarterly'!G$16,"error")="error","",IF('Timeliness Quarterly'!G$16&lt;'Timeliness Quarterly'!$D$14,'Timeliness Quarterly'!G$16,""))</f>
        <v/>
      </c>
      <c r="F15" s="56" t="str">
        <f>IF(IFERROR('Timeliness Quarterly'!$M$14,"error")="error","",IF('Timeliness Quarterly'!$M$14=0,"",'Timeliness Quarterly'!$M$14))</f>
        <v/>
      </c>
      <c r="G15" s="185" t="str">
        <f>IF(IFERROR('Timeliness Quarterly'!$N$14,"error")="error","",IF('Timeliness Quarterly'!$N$14=0,"",'Timeliness Quarterly'!$N$14))</f>
        <v/>
      </c>
    </row>
    <row r="16" spans="1:7">
      <c r="A16" s="301"/>
      <c r="B16" s="146" t="str">
        <f>'Timeliness Quarterly'!$H$9</f>
        <v>4/1/16 - 6/30/16</v>
      </c>
      <c r="C16" s="147">
        <f>'Timeliness Quarterly'!$D$14</f>
        <v>0.8</v>
      </c>
      <c r="D16" s="155">
        <f>'Timeliness Quarterly'!$E$14</f>
        <v>3</v>
      </c>
      <c r="E16" s="149" t="str">
        <f>IF(IFERROR('Timeliness Quarterly'!H$16,"error")="error","",IF('Timeliness Quarterly'!H$16&lt;'Timeliness Quarterly'!$D$14,'Timeliness Quarterly'!H$16,""))</f>
        <v/>
      </c>
      <c r="F16" s="56" t="str">
        <f>IF(IFERROR('Timeliness Quarterly'!$O$14,"error")="error","",IF('Timeliness Quarterly'!$O$14=0,"",'Timeliness Quarterly'!$O$14))</f>
        <v/>
      </c>
      <c r="G16" s="185" t="str">
        <f>IF(IFERROR('Timeliness Quarterly'!$P$14,"error")="error","",IF('Timeliness Quarterly'!$P$14=0,"",'Timeliness Quarterly'!$P$14))</f>
        <v/>
      </c>
    </row>
    <row r="17" spans="1:7" ht="15" thickBot="1">
      <c r="A17" s="302"/>
      <c r="B17" s="150" t="str">
        <f>'Timeliness Quarterly'!$I$9</f>
        <v>7/1/16 - 9/30/16</v>
      </c>
      <c r="C17" s="151">
        <f>'Timeliness Quarterly'!$D$14</f>
        <v>0.8</v>
      </c>
      <c r="D17" s="156">
        <f>'Timeliness Quarterly'!$E$14</f>
        <v>3</v>
      </c>
      <c r="E17" s="153" t="str">
        <f>IF(IFERROR('Timeliness Quarterly'!I$16,"error")="error","",IF('Timeliness Quarterly'!I$16&lt;'Timeliness Quarterly'!$D$14,'Timeliness Quarterly'!I$16,""))</f>
        <v/>
      </c>
      <c r="F17" s="252" t="str">
        <f>IF(IFERROR('Timeliness Quarterly'!$Q$14,"error")="error","",IF('Timeliness Quarterly'!$Q$14=0,"",'Timeliness Quarterly'!$Q$14))</f>
        <v/>
      </c>
      <c r="G17" s="186" t="str">
        <f>IF(IFERROR('Timeliness Quarterly'!$R$14,"error")="error","",IF('Timeliness Quarterly'!$R$14=0,"",'Timeliness Quarterly'!$R$14))</f>
        <v/>
      </c>
    </row>
    <row r="18" spans="1:7">
      <c r="A18" s="300" t="s">
        <v>35</v>
      </c>
      <c r="B18" s="142" t="str">
        <f>'Timeliness Quarterly'!$F$9</f>
        <v>10/1/15 - 12/31/15</v>
      </c>
      <c r="C18" s="143">
        <f>'Timeliness Quarterly'!$D$17</f>
        <v>0.8</v>
      </c>
      <c r="D18" s="157">
        <f>'Timeliness Quarterly'!$E$17</f>
        <v>2</v>
      </c>
      <c r="E18" s="145" t="str">
        <f>IF(IFERROR('Timeliness Quarterly'!F$19,"error")="error","",IF('Timeliness Quarterly'!F$19&lt;'Timeliness Quarterly'!$D$17,'Timeliness Quarterly'!F$19,""))</f>
        <v/>
      </c>
      <c r="F18" s="251" t="str">
        <f>IF(IFERROR('Timeliness Quarterly'!$K$17,"error")="error","",IF('Timeliness Quarterly'!$K$17=0,"",'Timeliness Quarterly'!$K$17))</f>
        <v/>
      </c>
      <c r="G18" s="184" t="str">
        <f>IF(IFERROR('Timeliness Quarterly'!$L$17,"error")="error","",IF('Timeliness Quarterly'!$L$17=0,"",'Timeliness Quarterly'!$L$17))</f>
        <v/>
      </c>
    </row>
    <row r="19" spans="1:7">
      <c r="A19" s="301"/>
      <c r="B19" s="146" t="str">
        <f>'Timeliness Quarterly'!$G$9</f>
        <v>1/1/16 - 3/31/16</v>
      </c>
      <c r="C19" s="147">
        <f>'Timeliness Quarterly'!$D$17</f>
        <v>0.8</v>
      </c>
      <c r="D19" s="158">
        <f>'Timeliness Quarterly'!$E$17</f>
        <v>2</v>
      </c>
      <c r="E19" s="149" t="str">
        <f>IF(IFERROR('Timeliness Quarterly'!G$19,"error")="error","",IF('Timeliness Quarterly'!G$19&lt;'Timeliness Quarterly'!$D$17,'Timeliness Quarterly'!G$19,""))</f>
        <v/>
      </c>
      <c r="F19" s="56" t="str">
        <f>IF(IFERROR('Timeliness Quarterly'!$M$17,"error")="error","",IF('Timeliness Quarterly'!$M$17=0,"",'Timeliness Quarterly'!$M$17))</f>
        <v/>
      </c>
      <c r="G19" s="185" t="str">
        <f>IF(IFERROR('Timeliness Quarterly'!$N$17,"error")="error","",IF('Timeliness Quarterly'!$N$17=0,"",'Timeliness Quarterly'!$N$17))</f>
        <v/>
      </c>
    </row>
    <row r="20" spans="1:7">
      <c r="A20" s="301"/>
      <c r="B20" s="146" t="str">
        <f>'Timeliness Quarterly'!$H$9</f>
        <v>4/1/16 - 6/30/16</v>
      </c>
      <c r="C20" s="147">
        <f>'Timeliness Quarterly'!$D$17</f>
        <v>0.8</v>
      </c>
      <c r="D20" s="158">
        <f>'Timeliness Quarterly'!$E$17</f>
        <v>2</v>
      </c>
      <c r="E20" s="149" t="str">
        <f>IF(IFERROR('Timeliness Quarterly'!H$19,"error")="error","",IF('Timeliness Quarterly'!H$19&lt;'Timeliness Quarterly'!$D$17,'Timeliness Quarterly'!H$19,""))</f>
        <v/>
      </c>
      <c r="F20" s="56" t="str">
        <f>IF(IFERROR('Timeliness Quarterly'!$O$17,"error")="error","",IF('Timeliness Quarterly'!$O$17=0,"",'Timeliness Quarterly'!$O$17))</f>
        <v/>
      </c>
      <c r="G20" s="185" t="str">
        <f>IF(IFERROR('Timeliness Quarterly'!$P$17,"error")="error","",IF('Timeliness Quarterly'!$P$17=0,"",'Timeliness Quarterly'!$P$17))</f>
        <v/>
      </c>
    </row>
    <row r="21" spans="1:7" ht="15" thickBot="1">
      <c r="A21" s="302"/>
      <c r="B21" s="150" t="str">
        <f>'Timeliness Quarterly'!$I$9</f>
        <v>7/1/16 - 9/30/16</v>
      </c>
      <c r="C21" s="151">
        <f>'Timeliness Quarterly'!$D$17</f>
        <v>0.8</v>
      </c>
      <c r="D21" s="159">
        <f>'Timeliness Quarterly'!$E$17</f>
        <v>2</v>
      </c>
      <c r="E21" s="153" t="str">
        <f>IF(IFERROR('Timeliness Quarterly'!I$19,"error")="error","",IF('Timeliness Quarterly'!I$19&lt;'Timeliness Quarterly'!$D$17,'Timeliness Quarterly'!I$19,""))</f>
        <v/>
      </c>
      <c r="F21" s="252" t="str">
        <f>IF(IFERROR('Timeliness Quarterly'!$Q$17,"error")="error","",IF('Timeliness Quarterly'!$Q$17=0,"",'Timeliness Quarterly'!$Q$17))</f>
        <v/>
      </c>
      <c r="G21" s="186" t="str">
        <f>IF(IFERROR('Timeliness Quarterly'!$R$17,"error")="error","",IF('Timeliness Quarterly'!$R$17=0,"",'Timeliness Quarterly'!$R$17))</f>
        <v/>
      </c>
    </row>
    <row r="22" spans="1:7">
      <c r="A22" s="300" t="s">
        <v>130</v>
      </c>
      <c r="B22" s="142" t="str">
        <f>'Timeliness Quarterly'!$F$9</f>
        <v>10/1/15 - 12/31/15</v>
      </c>
      <c r="C22" s="143">
        <f>'Timeliness Quarterly'!$D$20</f>
        <v>0.8</v>
      </c>
      <c r="D22" s="157">
        <f>'Timeliness Quarterly'!$E$20</f>
        <v>3</v>
      </c>
      <c r="E22" s="145" t="str">
        <f>IF(IFERROR('Timeliness Quarterly'!F$22,"error")="error","",IF('Timeliness Quarterly'!F$22&lt;'Timeliness Quarterly'!$D$20,'Timeliness Quarterly'!F$22,""))</f>
        <v/>
      </c>
      <c r="F22" s="251" t="str">
        <f>IF(IFERROR('Timeliness Quarterly'!$K$20,"error")="error","",IF('Timeliness Quarterly'!$K$20=0,"",'Timeliness Quarterly'!$K$20))</f>
        <v/>
      </c>
      <c r="G22" s="184" t="str">
        <f>IF(IFERROR('Timeliness Quarterly'!$L$20,"error")="error","",IF('Timeliness Quarterly'!$L$20=0,"",'Timeliness Quarterly'!$L$20))</f>
        <v/>
      </c>
    </row>
    <row r="23" spans="1:7">
      <c r="A23" s="301"/>
      <c r="B23" s="146" t="str">
        <f>'Timeliness Quarterly'!$G$9</f>
        <v>1/1/16 - 3/31/16</v>
      </c>
      <c r="C23" s="147">
        <f>'Timeliness Quarterly'!$D$20</f>
        <v>0.8</v>
      </c>
      <c r="D23" s="158">
        <f>'Timeliness Quarterly'!$E$20</f>
        <v>3</v>
      </c>
      <c r="E23" s="149" t="str">
        <f>IF(IFERROR('Timeliness Quarterly'!G$22,"error")="error","",IF('Timeliness Quarterly'!G$22&lt;'Timeliness Quarterly'!$D$20,'Timeliness Quarterly'!G$22,""))</f>
        <v/>
      </c>
      <c r="F23" s="56" t="str">
        <f>IF(IFERROR('Timeliness Quarterly'!$M$20,"error")="error","",IF('Timeliness Quarterly'!$M$20=0,"",'Timeliness Quarterly'!$M$20))</f>
        <v/>
      </c>
      <c r="G23" s="185" t="str">
        <f>IF(IFERROR('Timeliness Quarterly'!$N$20,"error")="error","",IF('Timeliness Quarterly'!$N$20=0,"",'Timeliness Quarterly'!$N$20))</f>
        <v/>
      </c>
    </row>
    <row r="24" spans="1:7">
      <c r="A24" s="301"/>
      <c r="B24" s="146" t="str">
        <f>'Timeliness Quarterly'!$H$9</f>
        <v>4/1/16 - 6/30/16</v>
      </c>
      <c r="C24" s="147">
        <f>'Timeliness Quarterly'!$D$20</f>
        <v>0.8</v>
      </c>
      <c r="D24" s="158">
        <f>'Timeliness Quarterly'!$E$20</f>
        <v>3</v>
      </c>
      <c r="E24" s="149" t="str">
        <f>IF(IFERROR('Timeliness Quarterly'!H$22,"error")="error","",IF('Timeliness Quarterly'!H$22&lt;'Timeliness Quarterly'!$D$20,'Timeliness Quarterly'!H$22,""))</f>
        <v/>
      </c>
      <c r="F24" s="56" t="str">
        <f>IF(IFERROR('Timeliness Quarterly'!$O$20,"error")="error","",IF('Timeliness Quarterly'!$O$20=0,"",'Timeliness Quarterly'!$O$20))</f>
        <v/>
      </c>
      <c r="G24" s="185" t="str">
        <f>IF(IFERROR('Timeliness Quarterly'!$P$20,"error")="error","",IF('Timeliness Quarterly'!$P$20=0,"",'Timeliness Quarterly'!$P$20))</f>
        <v/>
      </c>
    </row>
    <row r="25" spans="1:7" ht="15" thickBot="1">
      <c r="A25" s="302"/>
      <c r="B25" s="150" t="str">
        <f>'Timeliness Quarterly'!$I$9</f>
        <v>7/1/16 - 9/30/16</v>
      </c>
      <c r="C25" s="151">
        <f>'Timeliness Quarterly'!$D$20</f>
        <v>0.8</v>
      </c>
      <c r="D25" s="159">
        <f>'Timeliness Quarterly'!$E$20</f>
        <v>3</v>
      </c>
      <c r="E25" s="153" t="str">
        <f>IF(IFERROR('Timeliness Quarterly'!I$22,"error")="error","",IF('Timeliness Quarterly'!I$22&lt;'Timeliness Quarterly'!$D$20,'Timeliness Quarterly'!I$22,""))</f>
        <v/>
      </c>
      <c r="F25" s="252" t="str">
        <f>IF(IFERROR('Timeliness Quarterly'!$Q$20,"error")="error","",IF('Timeliness Quarterly'!$Q$20=0,"",'Timeliness Quarterly'!$Q$20))</f>
        <v/>
      </c>
      <c r="G25" s="186" t="str">
        <f>IF(IFERROR('Timeliness Quarterly'!$R$20,"error")="error","",IF('Timeliness Quarterly'!$R$20=0,"",'Timeliness Quarterly'!$R$20))</f>
        <v/>
      </c>
    </row>
    <row r="26" spans="1:7">
      <c r="A26" s="300" t="s">
        <v>131</v>
      </c>
      <c r="B26" s="142" t="str">
        <f>'Timeliness Quarterly'!$F$9</f>
        <v>10/1/15 - 12/31/15</v>
      </c>
      <c r="C26" s="143">
        <f>'Timeliness Quarterly'!$D$24</f>
        <v>0.8</v>
      </c>
      <c r="D26" s="157">
        <f>'Timeliness Quarterly'!$E$24</f>
        <v>2</v>
      </c>
      <c r="E26" s="145" t="str">
        <f>IF(IFERROR('Timeliness Quarterly'!F$26,"error")="error","",IF('Timeliness Quarterly'!F$26&lt;'Timeliness Quarterly'!$D$24,'Timeliness Quarterly'!F$26,""))</f>
        <v/>
      </c>
      <c r="F26" s="251" t="str">
        <f>IF(IFERROR('Timeliness Quarterly'!$K$24,"error")="error","",IF('Timeliness Quarterly'!$K$24=0,"",'Timeliness Quarterly'!$K$24))</f>
        <v/>
      </c>
      <c r="G26" s="184" t="str">
        <f>IF(IFERROR('Timeliness Quarterly'!$L$24,"error")="error","",IF('Timeliness Quarterly'!$L$24=0,"",'Timeliness Quarterly'!$L$24))</f>
        <v/>
      </c>
    </row>
    <row r="27" spans="1:7">
      <c r="A27" s="301"/>
      <c r="B27" s="146" t="str">
        <f>'Timeliness Quarterly'!$G$9</f>
        <v>1/1/16 - 3/31/16</v>
      </c>
      <c r="C27" s="147">
        <f>'Timeliness Quarterly'!$D$24</f>
        <v>0.8</v>
      </c>
      <c r="D27" s="158">
        <f>'Timeliness Quarterly'!$E$24</f>
        <v>2</v>
      </c>
      <c r="E27" s="160" t="str">
        <f>IF(IFERROR('Timeliness Quarterly'!G$26,"error")="error","",IF('Timeliness Quarterly'!G$26&lt;'Timeliness Quarterly'!$D$24,'Timeliness Quarterly'!G$26,""))</f>
        <v/>
      </c>
      <c r="F27" s="56" t="str">
        <f>IF(IFERROR('Timeliness Quarterly'!$M$24,"error")="error","",IF('Timeliness Quarterly'!$M$24=0,"",'Timeliness Quarterly'!$M$24))</f>
        <v/>
      </c>
      <c r="G27" s="185" t="str">
        <f>IF(IFERROR('Timeliness Quarterly'!$N$24,"error")="error","",IF('Timeliness Quarterly'!$N$24=0,"",'Timeliness Quarterly'!$N$24))</f>
        <v/>
      </c>
    </row>
    <row r="28" spans="1:7">
      <c r="A28" s="301"/>
      <c r="B28" s="146" t="str">
        <f>'Timeliness Quarterly'!$H$9</f>
        <v>4/1/16 - 6/30/16</v>
      </c>
      <c r="C28" s="147">
        <f>'Timeliness Quarterly'!$D$24</f>
        <v>0.8</v>
      </c>
      <c r="D28" s="158">
        <f>'Timeliness Quarterly'!$E$24</f>
        <v>2</v>
      </c>
      <c r="E28" s="160" t="str">
        <f>IF(IFERROR('Timeliness Quarterly'!H$26,"error")="error","",IF('Timeliness Quarterly'!H$26&lt;'Timeliness Quarterly'!$D$24,'Timeliness Quarterly'!H$26,""))</f>
        <v/>
      </c>
      <c r="F28" s="56" t="str">
        <f>IF(IFERROR('Timeliness Quarterly'!$O$24,"error")="error","",IF('Timeliness Quarterly'!$O$24=0,"",'Timeliness Quarterly'!$O$24))</f>
        <v/>
      </c>
      <c r="G28" s="185" t="str">
        <f>IF(IFERROR('Timeliness Quarterly'!$P$24,"error")="error","",IF('Timeliness Quarterly'!$P$24=0,"",'Timeliness Quarterly'!$P$24))</f>
        <v/>
      </c>
    </row>
    <row r="29" spans="1:7" ht="15" thickBot="1">
      <c r="A29" s="302"/>
      <c r="B29" s="150" t="str">
        <f>'Timeliness Quarterly'!$I$9</f>
        <v>7/1/16 - 9/30/16</v>
      </c>
      <c r="C29" s="151">
        <f>'Timeliness Quarterly'!$D$24</f>
        <v>0.8</v>
      </c>
      <c r="D29" s="159">
        <f>'Timeliness Quarterly'!$E$24</f>
        <v>2</v>
      </c>
      <c r="E29" s="161" t="str">
        <f>IF(IFERROR('Timeliness Quarterly'!I$26,"error")="error","",IF('Timeliness Quarterly'!I$26&lt;'Timeliness Quarterly'!$D$24,'Timeliness Quarterly'!I$26,""))</f>
        <v/>
      </c>
      <c r="F29" s="252" t="str">
        <f>IF(IFERROR('Timeliness Quarterly'!$Q$24,"error")="error","",IF('Timeliness Quarterly'!$Q$24=0,"",'Timeliness Quarterly'!$Q$24))</f>
        <v/>
      </c>
      <c r="G29" s="186" t="str">
        <f>IF(IFERROR('Timeliness Quarterly'!$R$24,"error")="error","",IF('Timeliness Quarterly'!$R$24=0,"",'Timeliness Quarterly'!$R$24))</f>
        <v/>
      </c>
    </row>
    <row r="30" spans="1:7">
      <c r="A30" s="300" t="s">
        <v>132</v>
      </c>
      <c r="B30" s="142" t="str">
        <f>'Timeliness Quarterly'!$F$9</f>
        <v>10/1/15 - 12/31/15</v>
      </c>
      <c r="C30" s="143">
        <f>'Timeliness Quarterly'!$D$27</f>
        <v>0.8</v>
      </c>
      <c r="D30" s="157">
        <f>'Timeliness Quarterly'!$E$27</f>
        <v>2</v>
      </c>
      <c r="E30" s="145" t="str">
        <f>IF(IFERROR('Timeliness Quarterly'!F$29,"error")="error","",IF('Timeliness Quarterly'!F$29&lt;'Timeliness Quarterly'!$D$27,'Timeliness Quarterly'!F$29,""))</f>
        <v/>
      </c>
      <c r="F30" s="251" t="str">
        <f>IF(IFERROR('Timeliness Quarterly'!$K$27,"error")="error","",IF('Timeliness Quarterly'!$K$27=0,"",'Timeliness Quarterly'!$K$27))</f>
        <v/>
      </c>
      <c r="G30" s="184" t="str">
        <f>IF(IFERROR('Timeliness Quarterly'!$L$27,"error")="error","",IF('Timeliness Quarterly'!$L$27=0,"",'Timeliness Quarterly'!$L$27))</f>
        <v/>
      </c>
    </row>
    <row r="31" spans="1:7">
      <c r="A31" s="301"/>
      <c r="B31" s="146" t="str">
        <f>'Timeliness Quarterly'!$G$9</f>
        <v>1/1/16 - 3/31/16</v>
      </c>
      <c r="C31" s="147">
        <f>'Timeliness Quarterly'!$D$27</f>
        <v>0.8</v>
      </c>
      <c r="D31" s="158">
        <f>'Timeliness Quarterly'!$E$27</f>
        <v>2</v>
      </c>
      <c r="E31" s="160" t="str">
        <f>IF(IFERROR('Timeliness Quarterly'!G$29,"error")="error","",IF('Timeliness Quarterly'!G$29&lt;'Timeliness Quarterly'!$D$27,'Timeliness Quarterly'!G$29,""))</f>
        <v/>
      </c>
      <c r="F31" s="56" t="str">
        <f>IF(IFERROR('Timeliness Quarterly'!$M$27,"error")="error","",IF('Timeliness Quarterly'!$M$27=0,"",'Timeliness Quarterly'!$M$27))</f>
        <v/>
      </c>
      <c r="G31" s="185" t="str">
        <f>IF(IFERROR('Timeliness Quarterly'!$N$27,"error")="error","",IF('Timeliness Quarterly'!$N$27=0,"",'Timeliness Quarterly'!$N$27))</f>
        <v/>
      </c>
    </row>
    <row r="32" spans="1:7">
      <c r="A32" s="301"/>
      <c r="B32" s="146" t="str">
        <f>'Timeliness Quarterly'!$H$9</f>
        <v>4/1/16 - 6/30/16</v>
      </c>
      <c r="C32" s="147">
        <f>'Timeliness Quarterly'!$D$27</f>
        <v>0.8</v>
      </c>
      <c r="D32" s="158">
        <f>'Timeliness Quarterly'!$E$27</f>
        <v>2</v>
      </c>
      <c r="E32" s="160" t="str">
        <f>IF(IFERROR('Timeliness Quarterly'!H$29,"error")="error","",IF('Timeliness Quarterly'!H$29&lt;'Timeliness Quarterly'!$D$27,'Timeliness Quarterly'!H$29,""))</f>
        <v/>
      </c>
      <c r="F32" s="56" t="str">
        <f>IF(IFERROR('Timeliness Quarterly'!$O$27,"error")="error","",IF('Timeliness Quarterly'!$O$27=0,"",'Timeliness Quarterly'!$O$27))</f>
        <v/>
      </c>
      <c r="G32" s="185" t="str">
        <f>IF(IFERROR('Timeliness Quarterly'!$P$27,"error")="error","",IF('Timeliness Quarterly'!$P$27=0,"",'Timeliness Quarterly'!$P$27))</f>
        <v/>
      </c>
    </row>
    <row r="33" spans="1:7" ht="15" thickBot="1">
      <c r="A33" s="302"/>
      <c r="B33" s="150" t="str">
        <f>'Timeliness Quarterly'!$I$9</f>
        <v>7/1/16 - 9/30/16</v>
      </c>
      <c r="C33" s="151">
        <f>'Timeliness Quarterly'!$D$27</f>
        <v>0.8</v>
      </c>
      <c r="D33" s="159">
        <f>'Timeliness Quarterly'!$E$27</f>
        <v>2</v>
      </c>
      <c r="E33" s="161" t="str">
        <f>IF(IFERROR('Timeliness Quarterly'!I$29,"error")="error","",IF('Timeliness Quarterly'!I$29&lt;'Timeliness Quarterly'!$D$27,'Timeliness Quarterly'!I$29,""))</f>
        <v/>
      </c>
      <c r="F33" s="252" t="str">
        <f>IF(IFERROR('Timeliness Quarterly'!$Q$27,"error")="error","",IF('Timeliness Quarterly'!$Q$27=0,"",'Timeliness Quarterly'!$Q$27))</f>
        <v/>
      </c>
      <c r="G33" s="186" t="str">
        <f>IF(IFERROR('Timeliness Quarterly'!$R$27,"error")="error","",IF('Timeliness Quarterly'!$R$27=0,"",'Timeliness Quarterly'!$R$27))</f>
        <v/>
      </c>
    </row>
    <row r="34" spans="1:7">
      <c r="A34" s="300" t="s">
        <v>133</v>
      </c>
      <c r="B34" s="142" t="str">
        <f>'Timeliness Quarterly'!$F$9</f>
        <v>10/1/15 - 12/31/15</v>
      </c>
      <c r="C34" s="143">
        <f>'Timeliness Quarterly'!$D$30</f>
        <v>0.8</v>
      </c>
      <c r="D34" s="157">
        <f>'Timeliness Quarterly'!$E$30</f>
        <v>4</v>
      </c>
      <c r="E34" s="145" t="str">
        <f>IF(IFERROR('Timeliness Quarterly'!F$32,"error")="error","",IF('Timeliness Quarterly'!F$32&lt;'Timeliness Quarterly'!$D$30,'Timeliness Quarterly'!F$32,""))</f>
        <v/>
      </c>
      <c r="F34" s="251" t="str">
        <f>IF(IFERROR('Timeliness Quarterly'!$K$30,"error")="error","",IF('Timeliness Quarterly'!$K$30=0,"",'Timeliness Quarterly'!$K$30))</f>
        <v/>
      </c>
      <c r="G34" s="184" t="str">
        <f>IF(IFERROR('Timeliness Quarterly'!$L$30,"error")="error","",IF('Timeliness Quarterly'!$L$30=0,"",'Timeliness Quarterly'!$L$30))</f>
        <v/>
      </c>
    </row>
    <row r="35" spans="1:7">
      <c r="A35" s="301"/>
      <c r="B35" s="146" t="str">
        <f>'Timeliness Quarterly'!$G$9</f>
        <v>1/1/16 - 3/31/16</v>
      </c>
      <c r="C35" s="147">
        <f>'Timeliness Quarterly'!$D$30</f>
        <v>0.8</v>
      </c>
      <c r="D35" s="158">
        <f>'Timeliness Quarterly'!$E$30</f>
        <v>4</v>
      </c>
      <c r="E35" s="160" t="str">
        <f>IF(IFERROR('Timeliness Quarterly'!G$32,"error")="error","",IF('Timeliness Quarterly'!G$32&lt;'Timeliness Quarterly'!$D$30,'Timeliness Quarterly'!G$32,""))</f>
        <v/>
      </c>
      <c r="F35" s="56" t="str">
        <f>IF(IFERROR('Timeliness Quarterly'!$M$30,"error")="error","",IF('Timeliness Quarterly'!$M$30=0,"",'Timeliness Quarterly'!$M$30))</f>
        <v/>
      </c>
      <c r="G35" s="185" t="str">
        <f>IF(IFERROR('Timeliness Quarterly'!$N$30,"error")="error","",IF('Timeliness Quarterly'!$N$30=0,"",'Timeliness Quarterly'!$N$30))</f>
        <v/>
      </c>
    </row>
    <row r="36" spans="1:7">
      <c r="A36" s="301"/>
      <c r="B36" s="146" t="str">
        <f>'Timeliness Quarterly'!$H$9</f>
        <v>4/1/16 - 6/30/16</v>
      </c>
      <c r="C36" s="147">
        <f>'Timeliness Quarterly'!$D$30</f>
        <v>0.8</v>
      </c>
      <c r="D36" s="158">
        <f>'Timeliness Quarterly'!$E$30</f>
        <v>4</v>
      </c>
      <c r="E36" s="160" t="str">
        <f>IF(IFERROR('Timeliness Quarterly'!H$32,"error")="error","",IF('Timeliness Quarterly'!H$32&lt;'Timeliness Quarterly'!$D$30,'Timeliness Quarterly'!H$32,""))</f>
        <v/>
      </c>
      <c r="F36" s="56" t="str">
        <f>IF(IFERROR('Timeliness Quarterly'!$O$30,"error")="error","",IF('Timeliness Quarterly'!$O$30=0,"",'Timeliness Quarterly'!$O$30))</f>
        <v/>
      </c>
      <c r="G36" s="185" t="str">
        <f>IF(IFERROR('Timeliness Quarterly'!$P$30,"error")="error","",IF('Timeliness Quarterly'!$P$30=0,"",'Timeliness Quarterly'!$P$30))</f>
        <v/>
      </c>
    </row>
    <row r="37" spans="1:7" ht="15" thickBot="1">
      <c r="A37" s="302"/>
      <c r="B37" s="150" t="str">
        <f>'Timeliness Quarterly'!$I$9</f>
        <v>7/1/16 - 9/30/16</v>
      </c>
      <c r="C37" s="151">
        <f>'Timeliness Quarterly'!$D$30</f>
        <v>0.8</v>
      </c>
      <c r="D37" s="159">
        <f>'Timeliness Quarterly'!$E$30</f>
        <v>4</v>
      </c>
      <c r="E37" s="161" t="str">
        <f>IF(IFERROR('Timeliness Quarterly'!I$32,"error")="error","",IF('Timeliness Quarterly'!I$32&lt;'Timeliness Quarterly'!$D$30,'Timeliness Quarterly'!I$32,""))</f>
        <v/>
      </c>
      <c r="F37" s="252" t="str">
        <f>IF(IFERROR('Timeliness Quarterly'!$Q$30,"error")="error","",IF('Timeliness Quarterly'!$Q$30=0,"",'Timeliness Quarterly'!$Q$30))</f>
        <v/>
      </c>
      <c r="G37" s="186" t="str">
        <f>IF(IFERROR('Timeliness Quarterly'!$R$30,"error")="error","",IF('Timeliness Quarterly'!$R$30=0,"",'Timeliness Quarterly'!$R$30))</f>
        <v/>
      </c>
    </row>
    <row r="38" spans="1:7">
      <c r="A38" s="300" t="s">
        <v>38</v>
      </c>
      <c r="B38" s="142" t="str">
        <f>'Timeliness Quarterly'!$F$9</f>
        <v>10/1/15 - 12/31/15</v>
      </c>
      <c r="C38" s="143">
        <f>'Timeliness Quarterly'!$D$33</f>
        <v>0.8</v>
      </c>
      <c r="D38" s="157">
        <f>'Timeliness Quarterly'!$E$33</f>
        <v>2</v>
      </c>
      <c r="E38" s="145" t="str">
        <f>IF(IFERROR('Timeliness Quarterly'!F$35,"error")="error","",IF('Timeliness Quarterly'!F$35&lt;'Timeliness Quarterly'!$D$33,'Timeliness Quarterly'!F$35,""))</f>
        <v/>
      </c>
      <c r="F38" s="251" t="str">
        <f>IF(IFERROR('Timeliness Quarterly'!$K$33,"error")="error","",IF('Timeliness Quarterly'!$K$33=0,"",'Timeliness Quarterly'!$K$33))</f>
        <v/>
      </c>
      <c r="G38" s="184" t="str">
        <f>IF(IFERROR('Timeliness Quarterly'!$L$33,"error")="error","",IF('Timeliness Quarterly'!$L$33=0,"",'Timeliness Quarterly'!$L$33))</f>
        <v/>
      </c>
    </row>
    <row r="39" spans="1:7">
      <c r="A39" s="301"/>
      <c r="B39" s="146" t="str">
        <f>'Timeliness Quarterly'!$G$9</f>
        <v>1/1/16 - 3/31/16</v>
      </c>
      <c r="C39" s="147">
        <f>'Timeliness Quarterly'!$D$33</f>
        <v>0.8</v>
      </c>
      <c r="D39" s="158">
        <f>'Timeliness Quarterly'!$E$33</f>
        <v>2</v>
      </c>
      <c r="E39" s="160" t="str">
        <f>IF(IFERROR('Timeliness Quarterly'!G$35,"error")="error","",IF('Timeliness Quarterly'!G$35&lt;'Timeliness Quarterly'!$D$33,'Timeliness Quarterly'!G$35,""))</f>
        <v/>
      </c>
      <c r="F39" s="56" t="str">
        <f>IF(IFERROR('Timeliness Quarterly'!$M$33,"error")="error","",IF('Timeliness Quarterly'!$M$33=0,"",'Timeliness Quarterly'!$M$33))</f>
        <v/>
      </c>
      <c r="G39" s="185" t="str">
        <f>IF(IFERROR('Timeliness Quarterly'!$N$33,"error")="error","",IF('Timeliness Quarterly'!$N$33=0,"",'Timeliness Quarterly'!$N$33))</f>
        <v/>
      </c>
    </row>
    <row r="40" spans="1:7">
      <c r="A40" s="301"/>
      <c r="B40" s="146" t="str">
        <f>'Timeliness Quarterly'!$H$9</f>
        <v>4/1/16 - 6/30/16</v>
      </c>
      <c r="C40" s="147">
        <f>'Timeliness Quarterly'!$D$33</f>
        <v>0.8</v>
      </c>
      <c r="D40" s="158">
        <f>'Timeliness Quarterly'!$E$33</f>
        <v>2</v>
      </c>
      <c r="E40" s="160" t="str">
        <f>IF(IFERROR('Timeliness Quarterly'!H$35,"error")="error","",IF('Timeliness Quarterly'!H$35&lt;'Timeliness Quarterly'!$D$33,'Timeliness Quarterly'!H$35,""))</f>
        <v/>
      </c>
      <c r="F40" s="56" t="str">
        <f>IF(IFERROR('Timeliness Quarterly'!$O$33,"error")="error","",IF('Timeliness Quarterly'!$O$33=0,"",'Timeliness Quarterly'!$O$33))</f>
        <v/>
      </c>
      <c r="G40" s="185" t="str">
        <f>IF(IFERROR('Timeliness Quarterly'!$P$33,"error")="error","",IF('Timeliness Quarterly'!$P$33=0,"",'Timeliness Quarterly'!$P$33))</f>
        <v/>
      </c>
    </row>
    <row r="41" spans="1:7" ht="15" thickBot="1">
      <c r="A41" s="302"/>
      <c r="B41" s="150" t="str">
        <f>'Timeliness Quarterly'!$I$9</f>
        <v>7/1/16 - 9/30/16</v>
      </c>
      <c r="C41" s="151">
        <f>'Timeliness Quarterly'!$D$33</f>
        <v>0.8</v>
      </c>
      <c r="D41" s="159">
        <f>'Timeliness Quarterly'!$E$33</f>
        <v>2</v>
      </c>
      <c r="E41" s="161" t="str">
        <f>IF(IFERROR('Timeliness Quarterly'!I$35,"error")="error","",IF('Timeliness Quarterly'!I$35&lt;'Timeliness Quarterly'!$D$33,'Timeliness Quarterly'!I$35,""))</f>
        <v/>
      </c>
      <c r="F41" s="252" t="str">
        <f>IF(IFERROR('Timeliness Quarterly'!$Q$33,"error")="error","",IF('Timeliness Quarterly'!$Q$33=0,"",'Timeliness Quarterly'!$Q$33))</f>
        <v/>
      </c>
      <c r="G41" s="186" t="str">
        <f>IF(IFERROR('Timeliness Quarterly'!$R$33,"error")="error","",IF('Timeliness Quarterly'!$R$33=0,"",'Timeliness Quarterly'!$R$33))</f>
        <v/>
      </c>
    </row>
    <row r="42" spans="1:7">
      <c r="A42" s="300" t="s">
        <v>39</v>
      </c>
      <c r="B42" s="142" t="str">
        <f>'Timeliness Quarterly'!$F$9</f>
        <v>10/1/15 - 12/31/15</v>
      </c>
      <c r="C42" s="143">
        <f>'Timeliness Quarterly'!$D$36</f>
        <v>0.8</v>
      </c>
      <c r="D42" s="157">
        <f>'Timeliness Quarterly'!$E$36</f>
        <v>3</v>
      </c>
      <c r="E42" s="145" t="str">
        <f>IF(IFERROR('Timeliness Quarterly'!F$38,"error")="error","",IF('Timeliness Quarterly'!F$38&lt;'Timeliness Quarterly'!$D$36,'Timeliness Quarterly'!F$38,""))</f>
        <v/>
      </c>
      <c r="F42" s="251" t="str">
        <f>IF(IFERROR('Timeliness Quarterly'!$K$36,"error")="error","",IF('Timeliness Quarterly'!$K$36=0,"",'Timeliness Quarterly'!$K$36))</f>
        <v/>
      </c>
      <c r="G42" s="184" t="str">
        <f>IF(IFERROR('Timeliness Quarterly'!$L$36,"error")="error","",IF('Timeliness Quarterly'!$L$36=0,"",'Timeliness Quarterly'!$L$36))</f>
        <v/>
      </c>
    </row>
    <row r="43" spans="1:7">
      <c r="A43" s="301"/>
      <c r="B43" s="146" t="str">
        <f>'Timeliness Quarterly'!$G$9</f>
        <v>1/1/16 - 3/31/16</v>
      </c>
      <c r="C43" s="147">
        <f>'Timeliness Quarterly'!$D$36</f>
        <v>0.8</v>
      </c>
      <c r="D43" s="158">
        <f>'Timeliness Quarterly'!$E$36</f>
        <v>3</v>
      </c>
      <c r="E43" s="160" t="str">
        <f>IF(IFERROR('Timeliness Quarterly'!G$38,"error")="error","",IF('Timeliness Quarterly'!G$38&lt;'Timeliness Quarterly'!$D$36,'Timeliness Quarterly'!G$38,""))</f>
        <v/>
      </c>
      <c r="F43" s="56" t="str">
        <f>IF(IFERROR('Timeliness Quarterly'!$M$36,"error")="error","",IF('Timeliness Quarterly'!$M$36=0,"",'Timeliness Quarterly'!$M$36))</f>
        <v/>
      </c>
      <c r="G43" s="185" t="str">
        <f>IF(IFERROR('Timeliness Quarterly'!$N$36,"error")="error","",IF('Timeliness Quarterly'!$N$36=0,"",'Timeliness Quarterly'!$N$36))</f>
        <v/>
      </c>
    </row>
    <row r="44" spans="1:7">
      <c r="A44" s="301"/>
      <c r="B44" s="146" t="str">
        <f>'Timeliness Quarterly'!$H$9</f>
        <v>4/1/16 - 6/30/16</v>
      </c>
      <c r="C44" s="147">
        <f>'Timeliness Quarterly'!$D$36</f>
        <v>0.8</v>
      </c>
      <c r="D44" s="158">
        <f>'Timeliness Quarterly'!$E$36</f>
        <v>3</v>
      </c>
      <c r="E44" s="160" t="str">
        <f>IF(IFERROR('Timeliness Quarterly'!H$38,"error")="error","",IF('Timeliness Quarterly'!H$38&lt;'Timeliness Quarterly'!$D$36,'Timeliness Quarterly'!H$38,""))</f>
        <v/>
      </c>
      <c r="F44" s="56" t="str">
        <f>IF(IFERROR('Timeliness Quarterly'!$O$36,"error")="error","",IF('Timeliness Quarterly'!$O$36=0,"",'Timeliness Quarterly'!$O$36))</f>
        <v/>
      </c>
      <c r="G44" s="185" t="str">
        <f>IF(IFERROR('Timeliness Quarterly'!$P$36,"error")="error","",IF('Timeliness Quarterly'!$P$36=0,"",'Timeliness Quarterly'!$P$36))</f>
        <v/>
      </c>
    </row>
    <row r="45" spans="1:7" ht="15" thickBot="1">
      <c r="A45" s="302"/>
      <c r="B45" s="150" t="str">
        <f>'Timeliness Quarterly'!$I$9</f>
        <v>7/1/16 - 9/30/16</v>
      </c>
      <c r="C45" s="151">
        <f>'Timeliness Quarterly'!$D$36</f>
        <v>0.8</v>
      </c>
      <c r="D45" s="159">
        <f>'Timeliness Quarterly'!$E$36</f>
        <v>3</v>
      </c>
      <c r="E45" s="161" t="str">
        <f>IF(IFERROR('Timeliness Quarterly'!I$38,"error")="error","",IF('Timeliness Quarterly'!I$38&lt;'Timeliness Quarterly'!$D$36,'Timeliness Quarterly'!I$38,""))</f>
        <v/>
      </c>
      <c r="F45" s="252" t="str">
        <f>IF(IFERROR('Timeliness Quarterly'!$Q$36,"error")="error","",IF('Timeliness Quarterly'!$Q$36=0,"",'Timeliness Quarterly'!$Q$36))</f>
        <v/>
      </c>
      <c r="G45" s="186" t="str">
        <f>IF(IFERROR('Timeliness Quarterly'!$R$36,"error")="error","",IF('Timeliness Quarterly'!$R$36=0,"",'Timeliness Quarterly'!$R$36))</f>
        <v/>
      </c>
    </row>
    <row r="46" spans="1:7">
      <c r="A46" s="300" t="s">
        <v>40</v>
      </c>
      <c r="B46" s="142" t="str">
        <f>'Timeliness Quarterly'!$F$9</f>
        <v>10/1/15 - 12/31/15</v>
      </c>
      <c r="C46" s="143">
        <f>'Timeliness Quarterly'!$D$39</f>
        <v>0.8</v>
      </c>
      <c r="D46" s="157">
        <f>'Timeliness Quarterly'!$E$39</f>
        <v>2</v>
      </c>
      <c r="E46" s="145" t="str">
        <f>IF(IFERROR('Timeliness Quarterly'!F$41,"error")="error","",IF('Timeliness Quarterly'!F$41&lt;'Timeliness Quarterly'!$D$39,'Timeliness Quarterly'!F$41,""))</f>
        <v/>
      </c>
      <c r="F46" s="253" t="str">
        <f>IF(IFERROR('Timeliness Quarterly'!$K$39,"error")="error","",IF('Timeliness Quarterly'!$K$39=0,"",'Timeliness Quarterly'!$K$39))</f>
        <v/>
      </c>
      <c r="G46" s="184" t="str">
        <f>IF(IFERROR('Timeliness Quarterly'!$L$39,"error")="error","",IF('Timeliness Quarterly'!$L$39=0,"",'Timeliness Quarterly'!$L$39))</f>
        <v/>
      </c>
    </row>
    <row r="47" spans="1:7">
      <c r="A47" s="301"/>
      <c r="B47" s="146" t="str">
        <f>'Timeliness Quarterly'!$G$9</f>
        <v>1/1/16 - 3/31/16</v>
      </c>
      <c r="C47" s="147">
        <f>'Timeliness Quarterly'!$D$39</f>
        <v>0.8</v>
      </c>
      <c r="D47" s="158">
        <f>'Timeliness Quarterly'!$E$39</f>
        <v>2</v>
      </c>
      <c r="E47" s="160" t="str">
        <f>IF(IFERROR('Timeliness Quarterly'!G$41,"error")="error","",IF('Timeliness Quarterly'!G$41&lt;'Timeliness Quarterly'!$D$39,'Timeliness Quarterly'!G$41,""))</f>
        <v/>
      </c>
      <c r="F47" s="56" t="str">
        <f>IF(IFERROR('Timeliness Quarterly'!$M$39,"error")="error","",IF('Timeliness Quarterly'!$M$39=0,"",'Timeliness Quarterly'!$M$39))</f>
        <v/>
      </c>
      <c r="G47" s="185" t="str">
        <f>IF(IFERROR('Timeliness Quarterly'!$N$39,"error")="error","",IF('Timeliness Quarterly'!$N$39=0,"",'Timeliness Quarterly'!$N$39))</f>
        <v/>
      </c>
    </row>
    <row r="48" spans="1:7">
      <c r="A48" s="301"/>
      <c r="B48" s="146" t="str">
        <f>'Timeliness Quarterly'!$H$9</f>
        <v>4/1/16 - 6/30/16</v>
      </c>
      <c r="C48" s="147">
        <f>'Timeliness Quarterly'!$D$39</f>
        <v>0.8</v>
      </c>
      <c r="D48" s="158">
        <f>'Timeliness Quarterly'!$E$39</f>
        <v>2</v>
      </c>
      <c r="E48" s="160" t="str">
        <f>IF(IFERROR('Timeliness Quarterly'!H$41,"error")="error","",IF('Timeliness Quarterly'!H$41&lt;'Timeliness Quarterly'!$D$39,'Timeliness Quarterly'!H$41,""))</f>
        <v/>
      </c>
      <c r="F48" s="56" t="str">
        <f>IF(IFERROR('Timeliness Quarterly'!$O$39,"error")="error","",IF('Timeliness Quarterly'!$O$39=0,"",'Timeliness Quarterly'!$O$39))</f>
        <v/>
      </c>
      <c r="G48" s="185" t="str">
        <f>IF(IFERROR('Timeliness Quarterly'!$P$39,"error")="error","",IF('Timeliness Quarterly'!$P$39=0,"",'Timeliness Quarterly'!$P$39))</f>
        <v/>
      </c>
    </row>
    <row r="49" spans="1:7" ht="15" thickBot="1">
      <c r="A49" s="302"/>
      <c r="B49" s="150" t="str">
        <f>'Timeliness Quarterly'!$I$9</f>
        <v>7/1/16 - 9/30/16</v>
      </c>
      <c r="C49" s="151">
        <f>'Timeliness Quarterly'!$D$39</f>
        <v>0.8</v>
      </c>
      <c r="D49" s="159">
        <f>'Timeliness Quarterly'!$E$39</f>
        <v>2</v>
      </c>
      <c r="E49" s="161" t="str">
        <f>IF(IFERROR('Timeliness Quarterly'!I$41,"error")="error","",IF('Timeliness Quarterly'!I$41&lt;'Timeliness Quarterly'!$D$39,'Timeliness Quarterly'!I$41,""))</f>
        <v/>
      </c>
      <c r="F49" s="252" t="str">
        <f>IF(IFERROR('Timeliness Quarterly'!$Q$39,"error")="error","",IF('Timeliness Quarterly'!$Q$39=0,"",'Timeliness Quarterly'!$Q$39))</f>
        <v/>
      </c>
      <c r="G49" s="186" t="str">
        <f>IF(IFERROR('Timeliness Quarterly'!$R$39,"error")="error","",IF('Timeliness Quarterly'!$R$39=0,"",'Timeliness Quarterly'!$R$39))</f>
        <v/>
      </c>
    </row>
    <row r="50" spans="1:7">
      <c r="A50" s="162"/>
      <c r="B50" s="163"/>
      <c r="C50" s="164"/>
      <c r="D50" s="165"/>
      <c r="E50" s="166"/>
      <c r="F50" s="254"/>
      <c r="G50" s="195"/>
    </row>
    <row r="51" spans="1:7">
      <c r="F51" s="192"/>
    </row>
    <row r="52" spans="1:7" ht="42.6" thickBot="1">
      <c r="A52" s="189" t="s">
        <v>151</v>
      </c>
      <c r="B52" s="141" t="s">
        <v>143</v>
      </c>
      <c r="C52" s="140" t="s">
        <v>144</v>
      </c>
      <c r="D52" s="140" t="str">
        <f>'Timeliness Quarterly'!E45</f>
        <v># of business days</v>
      </c>
      <c r="E52" s="140" t="s">
        <v>145</v>
      </c>
      <c r="F52" s="140" t="s">
        <v>134</v>
      </c>
      <c r="G52" s="140" t="s">
        <v>135</v>
      </c>
    </row>
    <row r="53" spans="1:7">
      <c r="A53" s="300" t="s">
        <v>128</v>
      </c>
      <c r="B53" s="142" t="str">
        <f>'Timeliness Quarterly'!$F$45</f>
        <v>10/1/15 - 12/31/15</v>
      </c>
      <c r="C53" s="143">
        <f>'Timeliness Quarterly'!$D$47</f>
        <v>0.8</v>
      </c>
      <c r="D53" s="167">
        <f>'Timeliness Quarterly'!$E$47</f>
        <v>3</v>
      </c>
      <c r="E53" s="168" t="str">
        <f>IF(IFERROR('Timeliness Quarterly'!F$49,"error")="error","",IF('Timeliness Quarterly'!F$49&lt;'Timeliness Quarterly'!$D$47,'Timeliness Quarterly'!F$49,""))</f>
        <v/>
      </c>
      <c r="F53" s="251" t="str">
        <f>IF(IFERROR('Timeliness Quarterly'!$K$47,"error")="error","",IF('Timeliness Quarterly'!$K$47=0,"",'Timeliness Quarterly'!$K$47))</f>
        <v/>
      </c>
      <c r="G53" s="184" t="str">
        <f>IF(IFERROR('Timeliness Quarterly'!$L$47,"error")="error","",IF('Timeliness Quarterly'!$L$47=0,"",'Timeliness Quarterly'!$L$47))</f>
        <v/>
      </c>
    </row>
    <row r="54" spans="1:7">
      <c r="A54" s="301"/>
      <c r="B54" s="146" t="str">
        <f>'Timeliness Quarterly'!$G$45</f>
        <v>1/1/16 - 3/31/16</v>
      </c>
      <c r="C54" s="147">
        <f>'Timeliness Quarterly'!$D$47</f>
        <v>0.8</v>
      </c>
      <c r="D54" s="169">
        <f>'Timeliness Quarterly'!$E$47</f>
        <v>3</v>
      </c>
      <c r="E54" s="170" t="str">
        <f>IF(IFERROR('Timeliness Quarterly'!G$49,"error")="error","",IF('Timeliness Quarterly'!G$49&lt;'Timeliness Quarterly'!$D$47,'Timeliness Quarterly'!G$49,""))</f>
        <v/>
      </c>
      <c r="F54" s="56" t="str">
        <f>IF(IFERROR('Timeliness Quarterly'!$M$47,"error")="error","",IF('Timeliness Quarterly'!$M$47=0,"",'Timeliness Quarterly'!$M$47))</f>
        <v/>
      </c>
      <c r="G54" s="185" t="str">
        <f>IF(IFERROR('Timeliness Quarterly'!$N$47,"error")="error","",IF('Timeliness Quarterly'!$N$47=0,"",'Timeliness Quarterly'!$N$47))</f>
        <v/>
      </c>
    </row>
    <row r="55" spans="1:7">
      <c r="A55" s="301"/>
      <c r="B55" s="146" t="str">
        <f>'Timeliness Quarterly'!$H$45</f>
        <v>4/1/16 - 6/30/16</v>
      </c>
      <c r="C55" s="147">
        <f>'Timeliness Quarterly'!$D$47</f>
        <v>0.8</v>
      </c>
      <c r="D55" s="169">
        <f>'Timeliness Quarterly'!$E$47</f>
        <v>3</v>
      </c>
      <c r="E55" s="170" t="str">
        <f>IF(IFERROR('Timeliness Quarterly'!H$49,"error")="error","",IF('Timeliness Quarterly'!H$49&lt;'Timeliness Quarterly'!$D$47,'Timeliness Quarterly'!H$49,""))</f>
        <v/>
      </c>
      <c r="F55" s="56" t="str">
        <f>IF(IFERROR('Timeliness Quarterly'!$O$47,"error")="error","",IF('Timeliness Quarterly'!$O$47=0,"",'Timeliness Quarterly'!$O$47))</f>
        <v/>
      </c>
      <c r="G55" s="185" t="str">
        <f>IF(IFERROR('Timeliness Quarterly'!$P$47,"error")="error","",IF('Timeliness Quarterly'!$P$47=0,"",'Timeliness Quarterly'!$P$47))</f>
        <v/>
      </c>
    </row>
    <row r="56" spans="1:7" ht="15" thickBot="1">
      <c r="A56" s="302"/>
      <c r="B56" s="150" t="str">
        <f>'Timeliness Quarterly'!$I$45</f>
        <v>7/1/16 - 9/30/16</v>
      </c>
      <c r="C56" s="151">
        <f>'Timeliness Quarterly'!$D$47</f>
        <v>0.8</v>
      </c>
      <c r="D56" s="171">
        <f>'Timeliness Quarterly'!$E$47</f>
        <v>3</v>
      </c>
      <c r="E56" s="172" t="str">
        <f>IF(IFERROR('Timeliness Quarterly'!I$49,"error")="error","",IF('Timeliness Quarterly'!I$49&lt;'Timeliness Quarterly'!$D$47,'Timeliness Quarterly'!I$49,""))</f>
        <v/>
      </c>
      <c r="F56" s="252" t="str">
        <f>IF(IFERROR('Timeliness Quarterly'!$Q$47,"error")="error","",IF('Timeliness Quarterly'!$Q$47=0,"",'Timeliness Quarterly'!$Q$47))</f>
        <v/>
      </c>
      <c r="G56" s="186" t="str">
        <f>IF(IFERROR('Timeliness Quarterly'!$R$47,"error")="error","",IF('Timeliness Quarterly'!$R$47=0,"",'Timeliness Quarterly'!$R$47))</f>
        <v/>
      </c>
    </row>
    <row r="57" spans="1:7">
      <c r="A57" s="300" t="s">
        <v>129</v>
      </c>
      <c r="B57" s="142" t="str">
        <f>'Timeliness Quarterly'!$F$45</f>
        <v>10/1/15 - 12/31/15</v>
      </c>
      <c r="C57" s="143">
        <f>'Timeliness Quarterly'!$D$50</f>
        <v>0.8</v>
      </c>
      <c r="D57" s="157">
        <f>'Timeliness Quarterly'!$E$50</f>
        <v>3</v>
      </c>
      <c r="E57" s="168" t="str">
        <f>IF(IFERROR('Timeliness Quarterly'!F$52,"error")="error","",IF('Timeliness Quarterly'!F$52&lt;'Timeliness Quarterly'!$D$50,'Timeliness Quarterly'!F$52,""))</f>
        <v/>
      </c>
      <c r="F57" s="251" t="str">
        <f>IF(IFERROR('Timeliness Quarterly'!$K$50,"error")="error","",IF('Timeliness Quarterly'!$K$50=0,"",'Timeliness Quarterly'!$K$50))</f>
        <v/>
      </c>
      <c r="G57" s="184" t="str">
        <f>IF(IFERROR('Timeliness Quarterly'!$L$50,"error")="error","",IF('Timeliness Quarterly'!$L$50=0,"",'Timeliness Quarterly'!$L$50))</f>
        <v/>
      </c>
    </row>
    <row r="58" spans="1:7">
      <c r="A58" s="301"/>
      <c r="B58" s="146" t="str">
        <f>'Timeliness Quarterly'!$G$45</f>
        <v>1/1/16 - 3/31/16</v>
      </c>
      <c r="C58" s="173">
        <f>'Timeliness Quarterly'!$D$50</f>
        <v>0.8</v>
      </c>
      <c r="D58" s="174">
        <f>'Timeliness Quarterly'!$E$50</f>
        <v>3</v>
      </c>
      <c r="E58" s="175" t="str">
        <f>IF(IFERROR('Timeliness Quarterly'!G$52,"error")="error","",IF('Timeliness Quarterly'!G$52&lt;'Timeliness Quarterly'!$D$50,'Timeliness Quarterly'!G$52,""))</f>
        <v/>
      </c>
      <c r="F58" s="56" t="str">
        <f>IF(IFERROR('Timeliness Quarterly'!$M$50,"error")="error","",IF('Timeliness Quarterly'!$M$50=0,"",'Timeliness Quarterly'!$M$50))</f>
        <v/>
      </c>
      <c r="G58" s="185" t="str">
        <f>IF(IFERROR('Timeliness Quarterly'!$N$50,"error")="error","",IF('Timeliness Quarterly'!$N$50=0,"",'Timeliness Quarterly'!$N$50))</f>
        <v/>
      </c>
    </row>
    <row r="59" spans="1:7">
      <c r="A59" s="301"/>
      <c r="B59" s="146" t="str">
        <f>'Timeliness Quarterly'!$H$45</f>
        <v>4/1/16 - 6/30/16</v>
      </c>
      <c r="C59" s="173">
        <f>'Timeliness Quarterly'!$D$50</f>
        <v>0.8</v>
      </c>
      <c r="D59" s="174">
        <f>'Timeliness Quarterly'!$E$50</f>
        <v>3</v>
      </c>
      <c r="E59" s="175" t="str">
        <f>IF(IFERROR('Timeliness Quarterly'!H$52,"error")="error","",IF('Timeliness Quarterly'!H$52&lt;'Timeliness Quarterly'!$D$50,'Timeliness Quarterly'!H$52,""))</f>
        <v/>
      </c>
      <c r="F59" s="56" t="str">
        <f>IF(IFERROR('Timeliness Quarterly'!$O$50,"error")="error","",IF('Timeliness Quarterly'!$O$50=0,"",'Timeliness Quarterly'!$O$50))</f>
        <v/>
      </c>
      <c r="G59" s="185" t="str">
        <f>IF(IFERROR('Timeliness Quarterly'!$P$50,"error")="error","",IF('Timeliness Quarterly'!$P$50=0,"",'Timeliness Quarterly'!$P$50))</f>
        <v/>
      </c>
    </row>
    <row r="60" spans="1:7" ht="15" thickBot="1">
      <c r="A60" s="302"/>
      <c r="B60" s="150" t="str">
        <f>'Timeliness Quarterly'!$I$45</f>
        <v>7/1/16 - 9/30/16</v>
      </c>
      <c r="C60" s="176">
        <f>'Timeliness Quarterly'!$D$50</f>
        <v>0.8</v>
      </c>
      <c r="D60" s="177">
        <f>'Timeliness Quarterly'!$E$50</f>
        <v>3</v>
      </c>
      <c r="E60" s="178" t="str">
        <f>IF(IFERROR('Timeliness Quarterly'!I$52,"error")="error","",IF('Timeliness Quarterly'!I$52&lt;'Timeliness Quarterly'!$D$50,'Timeliness Quarterly'!I$52,""))</f>
        <v/>
      </c>
      <c r="F60" s="252" t="str">
        <f>IF(IFERROR('Timeliness Quarterly'!$Q$50,"error")="error","",IF('Timeliness Quarterly'!$Q$50=0,"",'Timeliness Quarterly'!$Q$50))</f>
        <v/>
      </c>
      <c r="G60" s="186" t="str">
        <f>IF(IFERROR('Timeliness Quarterly'!$R$50,"error")="error","",IF('Timeliness Quarterly'!$R$50=0,"",'Timeliness Quarterly'!$R$50))</f>
        <v/>
      </c>
    </row>
    <row r="61" spans="1:7">
      <c r="A61" s="300" t="s">
        <v>35</v>
      </c>
      <c r="B61" s="142" t="str">
        <f>'Timeliness Quarterly'!$F$45</f>
        <v>10/1/15 - 12/31/15</v>
      </c>
      <c r="C61" s="143">
        <f>'Timeliness Quarterly'!$D$53</f>
        <v>0.8</v>
      </c>
      <c r="D61" s="157">
        <f>'Timeliness Quarterly'!$E$53</f>
        <v>3</v>
      </c>
      <c r="E61" s="168" t="str">
        <f>IF(IFERROR('Timeliness Quarterly'!F$55,"error")="error","",IF('Timeliness Quarterly'!F$55&lt;'Timeliness Quarterly'!$D$53,'Timeliness Quarterly'!F$55,""))</f>
        <v/>
      </c>
      <c r="F61" s="251" t="str">
        <f>IF(IFERROR('Timeliness Quarterly'!$K$53,"error")="error","",IF('Timeliness Quarterly'!$K$53=0,"",'Timeliness Quarterly'!$K$53))</f>
        <v/>
      </c>
      <c r="G61" s="184" t="str">
        <f>IF(IFERROR('Timeliness Quarterly'!$L$53,"error")="error","",IF('Timeliness Quarterly'!$L$53=0,"",'Timeliness Quarterly'!$L$53))</f>
        <v/>
      </c>
    </row>
    <row r="62" spans="1:7">
      <c r="A62" s="301"/>
      <c r="B62" s="146" t="str">
        <f>'Timeliness Quarterly'!$G$45</f>
        <v>1/1/16 - 3/31/16</v>
      </c>
      <c r="C62" s="173">
        <f>'Timeliness Quarterly'!$D$53</f>
        <v>0.8</v>
      </c>
      <c r="D62" s="174">
        <f>'Timeliness Quarterly'!$E$53</f>
        <v>3</v>
      </c>
      <c r="E62" s="175" t="str">
        <f>IF(IFERROR('Timeliness Quarterly'!G$55,"error")="error","",IF('Timeliness Quarterly'!G$55&lt;'Timeliness Quarterly'!$D$53,'Timeliness Quarterly'!G$55,""))</f>
        <v/>
      </c>
      <c r="F62" s="56" t="str">
        <f>IF(IFERROR('Timeliness Quarterly'!$M$53,"error")="error","",IF('Timeliness Quarterly'!$M$53=0,"",'Timeliness Quarterly'!$M$53))</f>
        <v/>
      </c>
      <c r="G62" s="185" t="str">
        <f>IF(IFERROR('Timeliness Quarterly'!$N$53,"error")="error","",IF('Timeliness Quarterly'!$N$53=0,"",'Timeliness Quarterly'!$N$53))</f>
        <v/>
      </c>
    </row>
    <row r="63" spans="1:7">
      <c r="A63" s="301"/>
      <c r="B63" s="146" t="str">
        <f>'Timeliness Quarterly'!$H$45</f>
        <v>4/1/16 - 6/30/16</v>
      </c>
      <c r="C63" s="173">
        <f>'Timeliness Quarterly'!$D$53</f>
        <v>0.8</v>
      </c>
      <c r="D63" s="174">
        <f>'Timeliness Quarterly'!$E$53</f>
        <v>3</v>
      </c>
      <c r="E63" s="175" t="str">
        <f>IF(IFERROR('Timeliness Quarterly'!H$55,"error")="error","",IF('Timeliness Quarterly'!H$55&lt;'Timeliness Quarterly'!$D$53,'Timeliness Quarterly'!H$55,""))</f>
        <v/>
      </c>
      <c r="F63" s="56" t="str">
        <f>IF(IFERROR('Timeliness Quarterly'!$O$53,"error")="error","",IF('Timeliness Quarterly'!$O$53=0,"",'Timeliness Quarterly'!$O$53))</f>
        <v/>
      </c>
      <c r="G63" s="185" t="str">
        <f>IF(IFERROR('Timeliness Quarterly'!$P$53,"error")="error","",IF('Timeliness Quarterly'!$P$53=0,"",'Timeliness Quarterly'!$P$53))</f>
        <v/>
      </c>
    </row>
    <row r="64" spans="1:7" ht="15" thickBot="1">
      <c r="A64" s="302"/>
      <c r="B64" s="150" t="str">
        <f>'Timeliness Quarterly'!$I$45</f>
        <v>7/1/16 - 9/30/16</v>
      </c>
      <c r="C64" s="176">
        <f>'Timeliness Quarterly'!$D$53</f>
        <v>0.8</v>
      </c>
      <c r="D64" s="177">
        <f>'Timeliness Quarterly'!$E$53</f>
        <v>3</v>
      </c>
      <c r="E64" s="178" t="str">
        <f>IF(IFERROR('Timeliness Quarterly'!I$55,"error")="error","",IF('Timeliness Quarterly'!I$55&lt;'Timeliness Quarterly'!$D$53,'Timeliness Quarterly'!I$55,""))</f>
        <v/>
      </c>
      <c r="F64" s="252" t="str">
        <f>IF(IFERROR('Timeliness Quarterly'!$Q$53,"error")="error","",IF('Timeliness Quarterly'!$Q$53=0,"",'Timeliness Quarterly'!$Q$53))</f>
        <v/>
      </c>
      <c r="G64" s="186" t="str">
        <f>IF(IFERROR('Timeliness Quarterly'!$R$53,"error")="error","",IF('Timeliness Quarterly'!$R$53=0,"",'Timeliness Quarterly'!$R$53))</f>
        <v/>
      </c>
    </row>
    <row r="65" spans="1:7">
      <c r="A65" s="303" t="s">
        <v>130</v>
      </c>
      <c r="B65" s="179" t="str">
        <f>'Timeliness Quarterly'!$F$45</f>
        <v>10/1/15 - 12/31/15</v>
      </c>
      <c r="C65" s="173">
        <f>'Timeliness Quarterly'!$D$56</f>
        <v>0.8</v>
      </c>
      <c r="D65" s="174">
        <f>'Timeliness Quarterly'!$E$56</f>
        <v>3</v>
      </c>
      <c r="E65" s="175" t="str">
        <f>IF(IFERROR('Timeliness Quarterly'!F$58,"error")="error","",IF('Timeliness Quarterly'!F$58&lt;'Timeliness Quarterly'!$D$56,'Timeliness Quarterly'!F$58,""))</f>
        <v/>
      </c>
      <c r="F65" s="255" t="str">
        <f>IF(IFERROR('Timeliness Quarterly'!$K$56,"error")="error","",IF('Timeliness Quarterly'!$K$56=0,"",'Timeliness Quarterly'!$K$56))</f>
        <v/>
      </c>
      <c r="G65" s="187" t="str">
        <f>IF(IFERROR('Timeliness Quarterly'!$L$56,"error")="error","",IF('Timeliness Quarterly'!$L$56=0,"",'Timeliness Quarterly'!$L$56))</f>
        <v/>
      </c>
    </row>
    <row r="66" spans="1:7">
      <c r="A66" s="304"/>
      <c r="B66" s="146" t="str">
        <f>'Timeliness Quarterly'!$G$45</f>
        <v>1/1/16 - 3/31/16</v>
      </c>
      <c r="C66" s="173">
        <f>'Timeliness Quarterly'!$D$56</f>
        <v>0.8</v>
      </c>
      <c r="D66" s="174">
        <f>'Timeliness Quarterly'!$E$56</f>
        <v>3</v>
      </c>
      <c r="E66" s="175" t="str">
        <f>IF(IFERROR('Timeliness Quarterly'!G$58,"error")="error","",IF('Timeliness Quarterly'!G$58&lt;'Timeliness Quarterly'!$D$56,'Timeliness Quarterly'!G$58,""))</f>
        <v/>
      </c>
      <c r="F66" s="56" t="str">
        <f>IF(IFERROR('Timeliness Quarterly'!$M$56,"error")="error","",IF('Timeliness Quarterly'!$M$56=0,"",'Timeliness Quarterly'!$M$56))</f>
        <v/>
      </c>
      <c r="G66" s="185" t="str">
        <f>IF(IFERROR('Timeliness Quarterly'!$N$56,"error")="error","",IF('Timeliness Quarterly'!$N$56=0,"",'Timeliness Quarterly'!$N$56))</f>
        <v/>
      </c>
    </row>
    <row r="67" spans="1:7">
      <c r="A67" s="304"/>
      <c r="B67" s="146" t="str">
        <f>'Timeliness Quarterly'!$H$45</f>
        <v>4/1/16 - 6/30/16</v>
      </c>
      <c r="C67" s="173">
        <f>'Timeliness Quarterly'!$D$56</f>
        <v>0.8</v>
      </c>
      <c r="D67" s="174">
        <f>'Timeliness Quarterly'!$E$56</f>
        <v>3</v>
      </c>
      <c r="E67" s="175" t="str">
        <f>IF(IFERROR('Timeliness Quarterly'!H$58,"error")="error","",IF('Timeliness Quarterly'!H$58&lt;'Timeliness Quarterly'!$D$56,'Timeliness Quarterly'!H$58,""))</f>
        <v/>
      </c>
      <c r="F67" s="56" t="str">
        <f>IF(IFERROR('Timeliness Quarterly'!$O$56,"error")="error","",IF('Timeliness Quarterly'!$O$56=0,"",'Timeliness Quarterly'!$O$56))</f>
        <v/>
      </c>
      <c r="G67" s="185" t="str">
        <f>IF(IFERROR('Timeliness Quarterly'!$P$56,"error")="error","",IF('Timeliness Quarterly'!$P$56=0,"",'Timeliness Quarterly'!$P$56))</f>
        <v/>
      </c>
    </row>
    <row r="68" spans="1:7" ht="15" thickBot="1">
      <c r="A68" s="305"/>
      <c r="B68" s="180" t="str">
        <f>'Timeliness Quarterly'!$I$45</f>
        <v>7/1/16 - 9/30/16</v>
      </c>
      <c r="C68" s="181">
        <f>'Timeliness Quarterly'!$D$56</f>
        <v>0.8</v>
      </c>
      <c r="D68" s="182">
        <f>'Timeliness Quarterly'!$E$56</f>
        <v>3</v>
      </c>
      <c r="E68" s="183" t="str">
        <f>IF(IFERROR('Timeliness Quarterly'!I$58,"error")="error","",IF('Timeliness Quarterly'!I$58&lt;'Timeliness Quarterly'!$D$56,'Timeliness Quarterly'!I$58,""))</f>
        <v/>
      </c>
      <c r="F68" s="256" t="str">
        <f>IF(IFERROR('Timeliness Quarterly'!$Q$56,"error")="error","",IF('Timeliness Quarterly'!$Q$56=0,"",'Timeliness Quarterly'!$Q$56))</f>
        <v/>
      </c>
      <c r="G68" s="188" t="str">
        <f>IF(IFERROR('Timeliness Quarterly'!$R$56,"error")="error","",IF('Timeliness Quarterly'!$R$56=0,"",'Timeliness Quarterly'!$R$56))</f>
        <v/>
      </c>
    </row>
    <row r="69" spans="1:7">
      <c r="A69" s="300" t="s">
        <v>131</v>
      </c>
      <c r="B69" s="142" t="str">
        <f>'Timeliness Quarterly'!$F$45</f>
        <v>10/1/15 - 12/31/15</v>
      </c>
      <c r="C69" s="143">
        <f>'Timeliness Quarterly'!$D$60</f>
        <v>0.8</v>
      </c>
      <c r="D69" s="157">
        <f>'Timeliness Quarterly'!$E$60</f>
        <v>3</v>
      </c>
      <c r="E69" s="168" t="str">
        <f>IF(IFERROR('Timeliness Quarterly'!F$62,"error")="error","",IF('Timeliness Quarterly'!F$62&lt;'Timeliness Quarterly'!$D$60,'Timeliness Quarterly'!F$62,""))</f>
        <v/>
      </c>
      <c r="F69" s="251" t="str">
        <f>IF(IFERROR('Timeliness Quarterly'!$K$60,"error")="error","",IF('Timeliness Quarterly'!$K$60=0,"",'Timeliness Quarterly'!$K$60))</f>
        <v/>
      </c>
      <c r="G69" s="184" t="str">
        <f>IF(IFERROR('Timeliness Quarterly'!$L$60,"error")="error","",IF('Timeliness Quarterly'!$L$60=0,"",'Timeliness Quarterly'!$L$60))</f>
        <v/>
      </c>
    </row>
    <row r="70" spans="1:7">
      <c r="A70" s="301"/>
      <c r="B70" s="146" t="str">
        <f>'Timeliness Quarterly'!$G$45</f>
        <v>1/1/16 - 3/31/16</v>
      </c>
      <c r="C70" s="173">
        <f>'Timeliness Quarterly'!$D$60</f>
        <v>0.8</v>
      </c>
      <c r="D70" s="174">
        <f>'Timeliness Quarterly'!$E$60</f>
        <v>3</v>
      </c>
      <c r="E70" s="175" t="str">
        <f>IF(IFERROR('Timeliness Quarterly'!G$62,"error")="error","",IF('Timeliness Quarterly'!G$62&lt;'Timeliness Quarterly'!$D$60,'Timeliness Quarterly'!G$62,""))</f>
        <v/>
      </c>
      <c r="F70" s="56" t="str">
        <f>IF(IFERROR('Timeliness Quarterly'!$M$60,"error")="error","",IF('Timeliness Quarterly'!$M$60=0,"",'Timeliness Quarterly'!$M$60))</f>
        <v/>
      </c>
      <c r="G70" s="185" t="str">
        <f>IF(IFERROR('Timeliness Quarterly'!$N$60,"error")="error","",IF('Timeliness Quarterly'!$N$60=0,"",'Timeliness Quarterly'!$N$60))</f>
        <v/>
      </c>
    </row>
    <row r="71" spans="1:7">
      <c r="A71" s="301"/>
      <c r="B71" s="146" t="str">
        <f>'Timeliness Quarterly'!$H$45</f>
        <v>4/1/16 - 6/30/16</v>
      </c>
      <c r="C71" s="173">
        <f>'Timeliness Quarterly'!$D$60</f>
        <v>0.8</v>
      </c>
      <c r="D71" s="174">
        <f>'Timeliness Quarterly'!$E$60</f>
        <v>3</v>
      </c>
      <c r="E71" s="175" t="str">
        <f>IF(IFERROR('Timeliness Quarterly'!H$62,"error")="error","",IF('Timeliness Quarterly'!H$62&lt;'Timeliness Quarterly'!$D$60,'Timeliness Quarterly'!H$62,""))</f>
        <v/>
      </c>
      <c r="F71" s="56" t="str">
        <f>IF(IFERROR('Timeliness Quarterly'!$O$60,"error")="error","",IF('Timeliness Quarterly'!$O$60=0,"",'Timeliness Quarterly'!$O$60))</f>
        <v/>
      </c>
      <c r="G71" s="185" t="str">
        <f>IF(IFERROR('Timeliness Quarterly'!$P$60,"error")="error","",IF('Timeliness Quarterly'!$P$60=0,"",'Timeliness Quarterly'!$P$60))</f>
        <v/>
      </c>
    </row>
    <row r="72" spans="1:7" ht="15" thickBot="1">
      <c r="A72" s="302"/>
      <c r="B72" s="150" t="str">
        <f>'Timeliness Quarterly'!$I$45</f>
        <v>7/1/16 - 9/30/16</v>
      </c>
      <c r="C72" s="176">
        <f>'Timeliness Quarterly'!$D$60</f>
        <v>0.8</v>
      </c>
      <c r="D72" s="177">
        <f>'Timeliness Quarterly'!$E$60</f>
        <v>3</v>
      </c>
      <c r="E72" s="178" t="str">
        <f>IF(IFERROR('Timeliness Quarterly'!I$62,"error")="error","",IF('Timeliness Quarterly'!I$62&lt;'Timeliness Quarterly'!$D$60,'Timeliness Quarterly'!I$62,""))</f>
        <v/>
      </c>
      <c r="F72" s="252" t="str">
        <f>IF(IFERROR('Timeliness Quarterly'!$Q$60,"error")="error","",IF('Timeliness Quarterly'!$Q$60=0,"",'Timeliness Quarterly'!$Q$60))</f>
        <v/>
      </c>
      <c r="G72" s="186" t="str">
        <f>IF(IFERROR('Timeliness Quarterly'!$R$60,"error")="error","",IF('Timeliness Quarterly'!$R$60=0,"",'Timeliness Quarterly'!$R$60))</f>
        <v/>
      </c>
    </row>
    <row r="73" spans="1:7">
      <c r="A73" s="300" t="s">
        <v>132</v>
      </c>
      <c r="B73" s="142" t="str">
        <f>'Timeliness Quarterly'!$F$45</f>
        <v>10/1/15 - 12/31/15</v>
      </c>
      <c r="C73" s="143">
        <f>'Timeliness Quarterly'!$D$63</f>
        <v>0.8</v>
      </c>
      <c r="D73" s="157">
        <f>'Timeliness Quarterly'!$E$63</f>
        <v>3</v>
      </c>
      <c r="E73" s="168" t="str">
        <f>IF(IFERROR('Timeliness Quarterly'!F$65,"error")="error","",IF('Timeliness Quarterly'!F$65&lt;'Timeliness Quarterly'!$D$63,'Timeliness Quarterly'!F$65,""))</f>
        <v/>
      </c>
      <c r="F73" s="251" t="str">
        <f>IF(IFERROR('Timeliness Quarterly'!$K$63,"error")="error","",IF('Timeliness Quarterly'!$K$63=0,"",'Timeliness Quarterly'!$K$63))</f>
        <v/>
      </c>
      <c r="G73" s="184" t="str">
        <f>IF(IFERROR('Timeliness Quarterly'!$L$63,"error")="error","",IF('Timeliness Quarterly'!$L$63=0,"",'Timeliness Quarterly'!$L$63))</f>
        <v/>
      </c>
    </row>
    <row r="74" spans="1:7">
      <c r="A74" s="301"/>
      <c r="B74" s="146" t="str">
        <f>'Timeliness Quarterly'!$G$45</f>
        <v>1/1/16 - 3/31/16</v>
      </c>
      <c r="C74" s="173">
        <f>'Timeliness Quarterly'!$D$63</f>
        <v>0.8</v>
      </c>
      <c r="D74" s="174">
        <f>'Timeliness Quarterly'!$E$63</f>
        <v>3</v>
      </c>
      <c r="E74" s="175" t="str">
        <f>IF(IFERROR('Timeliness Quarterly'!G$65,"error")="error","",IF('Timeliness Quarterly'!G$65&lt;'Timeliness Quarterly'!$D$63,'Timeliness Quarterly'!G$65,""))</f>
        <v/>
      </c>
      <c r="F74" s="56" t="str">
        <f>IF(IFERROR('Timeliness Quarterly'!$M$63,"error")="error","",IF('Timeliness Quarterly'!$M$63=0,"",'Timeliness Quarterly'!$M$63))</f>
        <v/>
      </c>
      <c r="G74" s="185" t="str">
        <f>IF(IFERROR('Timeliness Quarterly'!$N$63,"error")="error","",IF('Timeliness Quarterly'!$N$63=0,"",'Timeliness Quarterly'!$N$63))</f>
        <v/>
      </c>
    </row>
    <row r="75" spans="1:7">
      <c r="A75" s="301"/>
      <c r="B75" s="146" t="str">
        <f>'Timeliness Quarterly'!$H$45</f>
        <v>4/1/16 - 6/30/16</v>
      </c>
      <c r="C75" s="173">
        <f>'Timeliness Quarterly'!$D$63</f>
        <v>0.8</v>
      </c>
      <c r="D75" s="174">
        <f>'Timeliness Quarterly'!$E$63</f>
        <v>3</v>
      </c>
      <c r="E75" s="175" t="str">
        <f>IF(IFERROR('Timeliness Quarterly'!H$65,"error")="error","",IF('Timeliness Quarterly'!H$65&lt;'Timeliness Quarterly'!$D$63,'Timeliness Quarterly'!H$65,""))</f>
        <v/>
      </c>
      <c r="F75" s="56" t="str">
        <f>IF(IFERROR('Timeliness Quarterly'!$O$63,"error")="error","",IF('Timeliness Quarterly'!$O$63=0,"",'Timeliness Quarterly'!$O$63))</f>
        <v/>
      </c>
      <c r="G75" s="185" t="str">
        <f>IF(IFERROR('Timeliness Quarterly'!$P$63,"error")="error","",IF('Timeliness Quarterly'!$P$63=0,"",'Timeliness Quarterly'!$P$63))</f>
        <v/>
      </c>
    </row>
    <row r="76" spans="1:7" ht="15" thickBot="1">
      <c r="A76" s="302"/>
      <c r="B76" s="150" t="str">
        <f>'Timeliness Quarterly'!$I$45</f>
        <v>7/1/16 - 9/30/16</v>
      </c>
      <c r="C76" s="176">
        <f>'Timeliness Quarterly'!$D$63</f>
        <v>0.8</v>
      </c>
      <c r="D76" s="177">
        <f>'Timeliness Quarterly'!$E$63</f>
        <v>3</v>
      </c>
      <c r="E76" s="178" t="str">
        <f>IF(IFERROR('Timeliness Quarterly'!I$65,"error")="error","",IF('Timeliness Quarterly'!I$65&lt;'Timeliness Quarterly'!$D$63,'Timeliness Quarterly'!I$65,""))</f>
        <v/>
      </c>
      <c r="F76" s="252" t="str">
        <f>IF(IFERROR('Timeliness Quarterly'!$Q$63,"error")="error","",IF('Timeliness Quarterly'!$Q$63=0,"",'Timeliness Quarterly'!$Q$63))</f>
        <v/>
      </c>
      <c r="G76" s="186" t="str">
        <f>IF(IFERROR('Timeliness Quarterly'!$R$63,"error")="error","",IF('Timeliness Quarterly'!$R$63=0,"",'Timeliness Quarterly'!$R$63))</f>
        <v/>
      </c>
    </row>
    <row r="77" spans="1:7">
      <c r="A77" s="303" t="s">
        <v>133</v>
      </c>
      <c r="B77" s="179" t="str">
        <f>'Timeliness Quarterly'!$F$45</f>
        <v>10/1/15 - 12/31/15</v>
      </c>
      <c r="C77" s="173">
        <f>'Timeliness Quarterly'!$D$66</f>
        <v>0.8</v>
      </c>
      <c r="D77" s="174">
        <f>'Timeliness Quarterly'!$E$66</f>
        <v>4</v>
      </c>
      <c r="E77" s="175" t="str">
        <f>IF(IFERROR('Timeliness Quarterly'!F$68,"error")="error","",IF('Timeliness Quarterly'!F$68&lt;'Timeliness Quarterly'!$D$66,'Timeliness Quarterly'!F$68,""))</f>
        <v/>
      </c>
      <c r="F77" s="255" t="str">
        <f>IF(IFERROR('Timeliness Quarterly'!$K$66,"error")="error","",IF('Timeliness Quarterly'!$K$66=0,"",'Timeliness Quarterly'!$K$66))</f>
        <v/>
      </c>
      <c r="G77" s="187" t="str">
        <f>IF(IFERROR('Timeliness Quarterly'!$L$66,"error")="error","",IF('Timeliness Quarterly'!$L$66=0,"",'Timeliness Quarterly'!$L$66))</f>
        <v/>
      </c>
    </row>
    <row r="78" spans="1:7">
      <c r="A78" s="304"/>
      <c r="B78" s="146" t="str">
        <f>'Timeliness Quarterly'!$G$45</f>
        <v>1/1/16 - 3/31/16</v>
      </c>
      <c r="C78" s="173">
        <f>'Timeliness Quarterly'!$D$66</f>
        <v>0.8</v>
      </c>
      <c r="D78" s="174">
        <f>'Timeliness Quarterly'!$E$66</f>
        <v>4</v>
      </c>
      <c r="E78" s="175" t="str">
        <f>IF(IFERROR('Timeliness Quarterly'!G$68,"error")="error","",IF('Timeliness Quarterly'!G$68&lt;'Timeliness Quarterly'!$D$66,'Timeliness Quarterly'!G$68,""))</f>
        <v/>
      </c>
      <c r="F78" s="56" t="str">
        <f>IF(IFERROR('Timeliness Quarterly'!$M$66,"error")="error","",IF('Timeliness Quarterly'!$M$66=0,"",'Timeliness Quarterly'!$M$66))</f>
        <v/>
      </c>
      <c r="G78" s="185" t="str">
        <f>IF(IFERROR('Timeliness Quarterly'!$N$66,"error")="error","",IF('Timeliness Quarterly'!$N$66=0,"",'Timeliness Quarterly'!$N$66))</f>
        <v/>
      </c>
    </row>
    <row r="79" spans="1:7">
      <c r="A79" s="304"/>
      <c r="B79" s="146" t="str">
        <f>'Timeliness Quarterly'!$H$45</f>
        <v>4/1/16 - 6/30/16</v>
      </c>
      <c r="C79" s="173">
        <f>'Timeliness Quarterly'!$D$66</f>
        <v>0.8</v>
      </c>
      <c r="D79" s="174">
        <f>'Timeliness Quarterly'!$E$66</f>
        <v>4</v>
      </c>
      <c r="E79" s="175" t="str">
        <f>IF(IFERROR('Timeliness Quarterly'!H$68,"error")="error","",IF('Timeliness Quarterly'!H$68&lt;'Timeliness Quarterly'!$D$66,'Timeliness Quarterly'!H$68,""))</f>
        <v/>
      </c>
      <c r="F79" s="56" t="str">
        <f>IF(IFERROR('Timeliness Quarterly'!$O$66,"error")="error","",IF('Timeliness Quarterly'!$O$66=0,"",'Timeliness Quarterly'!$O$66))</f>
        <v/>
      </c>
      <c r="G79" s="185" t="str">
        <f>IF(IFERROR('Timeliness Quarterly'!$P$66,"error")="error","",IF('Timeliness Quarterly'!$P$66=0,"",'Timeliness Quarterly'!$P$66))</f>
        <v/>
      </c>
    </row>
    <row r="80" spans="1:7" ht="15" thickBot="1">
      <c r="A80" s="305"/>
      <c r="B80" s="180" t="str">
        <f>'Timeliness Quarterly'!$I$45</f>
        <v>7/1/16 - 9/30/16</v>
      </c>
      <c r="C80" s="181">
        <f>'Timeliness Quarterly'!$D$66</f>
        <v>0.8</v>
      </c>
      <c r="D80" s="182">
        <f>'Timeliness Quarterly'!$E$66</f>
        <v>4</v>
      </c>
      <c r="E80" s="183" t="str">
        <f>IF(IFERROR('Timeliness Quarterly'!I$68,"error")="error","",IF('Timeliness Quarterly'!I$68&lt;'Timeliness Quarterly'!$D$66,'Timeliness Quarterly'!I$68,""))</f>
        <v/>
      </c>
      <c r="F80" s="256" t="str">
        <f>IF(IFERROR('Timeliness Quarterly'!$Q$66,"error")="error","",IF('Timeliness Quarterly'!$Q$66=0,"",'Timeliness Quarterly'!$Q$66))</f>
        <v/>
      </c>
      <c r="G80" s="188" t="str">
        <f>IF(IFERROR('Timeliness Quarterly'!$R$66,"error")="error","",IF('Timeliness Quarterly'!$R$66=0,"",'Timeliness Quarterly'!$R$66))</f>
        <v/>
      </c>
    </row>
    <row r="81" spans="1:7">
      <c r="A81" s="300" t="s">
        <v>38</v>
      </c>
      <c r="B81" s="142" t="str">
        <f>'Timeliness Quarterly'!$F$45</f>
        <v>10/1/15 - 12/31/15</v>
      </c>
      <c r="C81" s="143">
        <f>'Timeliness Quarterly'!$D$69</f>
        <v>0.8</v>
      </c>
      <c r="D81" s="157">
        <f>'Timeliness Quarterly'!$E$69</f>
        <v>3</v>
      </c>
      <c r="E81" s="168" t="str">
        <f>IF(IFERROR('Timeliness Quarterly'!F$71,"error")="error","",IF('Timeliness Quarterly'!F$71&lt;'Timeliness Quarterly'!$D$69,'Timeliness Quarterly'!F$71,""))</f>
        <v/>
      </c>
      <c r="F81" s="251" t="str">
        <f>IF(IFERROR('Timeliness Quarterly'!$K$69,"error")="error","",IF('Timeliness Quarterly'!$K$69=0,"",'Timeliness Quarterly'!$K$69))</f>
        <v/>
      </c>
      <c r="G81" s="184" t="str">
        <f>IF(IFERROR('Timeliness Quarterly'!$L$69,"error")="error","",IF('Timeliness Quarterly'!$L$69=0,"",'Timeliness Quarterly'!$L$69))</f>
        <v/>
      </c>
    </row>
    <row r="82" spans="1:7">
      <c r="A82" s="301"/>
      <c r="B82" s="146" t="str">
        <f>'Timeliness Quarterly'!$G$45</f>
        <v>1/1/16 - 3/31/16</v>
      </c>
      <c r="C82" s="173">
        <f>'Timeliness Quarterly'!$D$69</f>
        <v>0.8</v>
      </c>
      <c r="D82" s="174">
        <f>'Timeliness Quarterly'!$E$69</f>
        <v>3</v>
      </c>
      <c r="E82" s="175" t="str">
        <f>IF(IFERROR('Timeliness Quarterly'!G$71,"error")="error","",IF('Timeliness Quarterly'!G$71&lt;'Timeliness Quarterly'!$D$69,'Timeliness Quarterly'!G$71,""))</f>
        <v/>
      </c>
      <c r="F82" s="56" t="str">
        <f>IF(IFERROR('Timeliness Quarterly'!$M$69,"error")="error","",IF('Timeliness Quarterly'!$M$69=0,"",'Timeliness Quarterly'!$M$69))</f>
        <v/>
      </c>
      <c r="G82" s="185" t="str">
        <f>IF(IFERROR('Timeliness Quarterly'!$N$69,"error")="error","",IF('Timeliness Quarterly'!$N$69=0,"",'Timeliness Quarterly'!$N$69))</f>
        <v/>
      </c>
    </row>
    <row r="83" spans="1:7">
      <c r="A83" s="301"/>
      <c r="B83" s="146" t="str">
        <f>'Timeliness Quarterly'!$H$45</f>
        <v>4/1/16 - 6/30/16</v>
      </c>
      <c r="C83" s="173">
        <f>'Timeliness Quarterly'!$D$69</f>
        <v>0.8</v>
      </c>
      <c r="D83" s="174">
        <f>'Timeliness Quarterly'!$E$69</f>
        <v>3</v>
      </c>
      <c r="E83" s="175" t="str">
        <f>IF(IFERROR('Timeliness Quarterly'!H$71,"error")="error","",IF('Timeliness Quarterly'!H$71&lt;'Timeliness Quarterly'!$D$69,'Timeliness Quarterly'!H$71,""))</f>
        <v/>
      </c>
      <c r="F83" s="56" t="str">
        <f>IF(IFERROR('Timeliness Quarterly'!$O$69,"error")="error","",IF('Timeliness Quarterly'!$O$69=0,"",'Timeliness Quarterly'!$O$69))</f>
        <v/>
      </c>
      <c r="G83" s="185" t="str">
        <f>IF(IFERROR('Timeliness Quarterly'!$P$69,"error")="error","",IF('Timeliness Quarterly'!$P$69=0,"",'Timeliness Quarterly'!$P$69))</f>
        <v/>
      </c>
    </row>
    <row r="84" spans="1:7" ht="15" thickBot="1">
      <c r="A84" s="302"/>
      <c r="B84" s="150" t="str">
        <f>'Timeliness Quarterly'!$I$45</f>
        <v>7/1/16 - 9/30/16</v>
      </c>
      <c r="C84" s="176">
        <f>'Timeliness Quarterly'!$D$69</f>
        <v>0.8</v>
      </c>
      <c r="D84" s="177">
        <f>'Timeliness Quarterly'!$E$69</f>
        <v>3</v>
      </c>
      <c r="E84" s="178" t="str">
        <f>IF(IFERROR('Timeliness Quarterly'!I$71,"error")="error","",IF('Timeliness Quarterly'!I$71&lt;'Timeliness Quarterly'!$D$69,'Timeliness Quarterly'!I$71,""))</f>
        <v/>
      </c>
      <c r="F84" s="252" t="str">
        <f>IF(IFERROR('Timeliness Quarterly'!$Q$69,"error")="error","",IF('Timeliness Quarterly'!$Q$69=0,"",'Timeliness Quarterly'!$Q$69))</f>
        <v/>
      </c>
      <c r="G84" s="186" t="str">
        <f>IF(IFERROR('Timeliness Quarterly'!$R$69,"error")="error","",IF('Timeliness Quarterly'!$R$69=0,"",'Timeliness Quarterly'!$R$69))</f>
        <v/>
      </c>
    </row>
    <row r="85" spans="1:7">
      <c r="A85" s="300" t="s">
        <v>39</v>
      </c>
      <c r="B85" s="142" t="str">
        <f>'Timeliness Quarterly'!$F$45</f>
        <v>10/1/15 - 12/31/15</v>
      </c>
      <c r="C85" s="143">
        <f>'Timeliness Quarterly'!$D$72</f>
        <v>0.8</v>
      </c>
      <c r="D85" s="157">
        <f>'Timeliness Quarterly'!$E$72</f>
        <v>3</v>
      </c>
      <c r="E85" s="168" t="str">
        <f>IF(IFERROR('Timeliness Quarterly'!F$74,"error")="error","",IF('Timeliness Quarterly'!F$74&lt;'Timeliness Quarterly'!$D$72,'Timeliness Quarterly'!F$74,""))</f>
        <v/>
      </c>
      <c r="F85" s="251" t="str">
        <f>IF(IFERROR('Timeliness Quarterly'!$K$72,"error")="error","",IF('Timeliness Quarterly'!$K$72=0,"",'Timeliness Quarterly'!$K$72))</f>
        <v/>
      </c>
      <c r="G85" s="184" t="str">
        <f>IF(IFERROR('Timeliness Quarterly'!$L$72,"error")="error","",IF('Timeliness Quarterly'!$L$72=0,"",'Timeliness Quarterly'!$L$72))</f>
        <v/>
      </c>
    </row>
    <row r="86" spans="1:7">
      <c r="A86" s="301"/>
      <c r="B86" s="146" t="str">
        <f>'Timeliness Quarterly'!$G$45</f>
        <v>1/1/16 - 3/31/16</v>
      </c>
      <c r="C86" s="173">
        <f>'Timeliness Quarterly'!$D$72</f>
        <v>0.8</v>
      </c>
      <c r="D86" s="174">
        <f>'Timeliness Quarterly'!$E$72</f>
        <v>3</v>
      </c>
      <c r="E86" s="175" t="str">
        <f>IF(IFERROR('Timeliness Quarterly'!G$74,"error")="error","",IF('Timeliness Quarterly'!G$74&lt;'Timeliness Quarterly'!$D$72,'Timeliness Quarterly'!G$74,""))</f>
        <v/>
      </c>
      <c r="F86" s="56" t="str">
        <f>IF(IFERROR('Timeliness Quarterly'!$M$72,"error")="error","",IF('Timeliness Quarterly'!$M$72=0,"",'Timeliness Quarterly'!$M$72))</f>
        <v/>
      </c>
      <c r="G86" s="185" t="str">
        <f>IF(IFERROR('Timeliness Quarterly'!$N$72,"error")="error","",IF('Timeliness Quarterly'!$N$72=0,"",'Timeliness Quarterly'!$N$72))</f>
        <v/>
      </c>
    </row>
    <row r="87" spans="1:7">
      <c r="A87" s="301"/>
      <c r="B87" s="146" t="str">
        <f>'Timeliness Quarterly'!$H$45</f>
        <v>4/1/16 - 6/30/16</v>
      </c>
      <c r="C87" s="173">
        <f>'Timeliness Quarterly'!$D$72</f>
        <v>0.8</v>
      </c>
      <c r="D87" s="174">
        <f>'Timeliness Quarterly'!$E$72</f>
        <v>3</v>
      </c>
      <c r="E87" s="175" t="str">
        <f>IF(IFERROR('Timeliness Quarterly'!H$74,"error")="error","",IF('Timeliness Quarterly'!H$74&lt;'Timeliness Quarterly'!$D$72,'Timeliness Quarterly'!H$74,""))</f>
        <v/>
      </c>
      <c r="F87" s="56" t="str">
        <f>IF(IFERROR('Timeliness Quarterly'!$O$72,"error")="error","",IF('Timeliness Quarterly'!$O$72=0,"",'Timeliness Quarterly'!$O$72))</f>
        <v/>
      </c>
      <c r="G87" s="185" t="str">
        <f>IF(IFERROR('Timeliness Quarterly'!$P$72,"error")="error","",IF('Timeliness Quarterly'!$P$72=0,"",'Timeliness Quarterly'!$P$72))</f>
        <v/>
      </c>
    </row>
    <row r="88" spans="1:7" ht="15" thickBot="1">
      <c r="A88" s="302"/>
      <c r="B88" s="150" t="str">
        <f>'Timeliness Quarterly'!$I$45</f>
        <v>7/1/16 - 9/30/16</v>
      </c>
      <c r="C88" s="176">
        <f>'Timeliness Quarterly'!$D$72</f>
        <v>0.8</v>
      </c>
      <c r="D88" s="177">
        <f>'Timeliness Quarterly'!$E$72</f>
        <v>3</v>
      </c>
      <c r="E88" s="178" t="str">
        <f>IF(IFERROR('Timeliness Quarterly'!I$74,"error")="error","",IF('Timeliness Quarterly'!I$74&lt;'Timeliness Quarterly'!$D$72,'Timeliness Quarterly'!I$74,""))</f>
        <v/>
      </c>
      <c r="F88" s="252" t="str">
        <f>IF(IFERROR('Timeliness Quarterly'!$Q$72,"error")="error","",IF('Timeliness Quarterly'!$Q$72=0,"",'Timeliness Quarterly'!$Q$72))</f>
        <v/>
      </c>
      <c r="G88" s="186" t="str">
        <f>IF(IFERROR('Timeliness Quarterly'!$R$72,"error")="error","",IF('Timeliness Quarterly'!$R$72=0,"",'Timeliness Quarterly'!$R$72))</f>
        <v/>
      </c>
    </row>
    <row r="89" spans="1:7">
      <c r="A89" s="300" t="s">
        <v>40</v>
      </c>
      <c r="B89" s="142" t="str">
        <f>'Timeliness Quarterly'!$F$45</f>
        <v>10/1/15 - 12/31/15</v>
      </c>
      <c r="C89" s="143">
        <f>'Timeliness Quarterly'!$D$75</f>
        <v>0.8</v>
      </c>
      <c r="D89" s="157">
        <f>'Timeliness Quarterly'!$E$75</f>
        <v>3</v>
      </c>
      <c r="E89" s="168" t="str">
        <f>IF(IFERROR('Timeliness Quarterly'!F$77,"error")="error","",IF('Timeliness Quarterly'!F$77&lt;'Timeliness Quarterly'!$D$75,'Timeliness Quarterly'!F$77,""))</f>
        <v/>
      </c>
      <c r="F89" s="251" t="str">
        <f>IF(IFERROR('Timeliness Quarterly'!$K$75,"error")="error","",IF('Timeliness Quarterly'!$K$75=0,"",'Timeliness Quarterly'!$K$75))</f>
        <v/>
      </c>
      <c r="G89" s="184" t="str">
        <f>IF(IFERROR('Timeliness Quarterly'!$L$75,"error")="error","",IF('Timeliness Quarterly'!$L$75=0,"",'Timeliness Quarterly'!$L$75))</f>
        <v/>
      </c>
    </row>
    <row r="90" spans="1:7">
      <c r="A90" s="301"/>
      <c r="B90" s="146" t="str">
        <f>'Timeliness Quarterly'!$G$45</f>
        <v>1/1/16 - 3/31/16</v>
      </c>
      <c r="C90" s="147">
        <f>'Timeliness Quarterly'!$D$75</f>
        <v>0.8</v>
      </c>
      <c r="D90" s="158">
        <f>'Timeliness Quarterly'!$E$75</f>
        <v>3</v>
      </c>
      <c r="E90" s="170" t="str">
        <f>IF(IFERROR('Timeliness Quarterly'!G$77,"error")="error","",IF('Timeliness Quarterly'!G$77&lt;'Timeliness Quarterly'!$D$75,'Timeliness Quarterly'!G$77,""))</f>
        <v/>
      </c>
      <c r="F90" s="56" t="str">
        <f>IF(IFERROR('Timeliness Quarterly'!$M$75,"error")="error","",IF('Timeliness Quarterly'!$M$75=0,"",'Timeliness Quarterly'!$M$75))</f>
        <v/>
      </c>
      <c r="G90" s="185" t="str">
        <f>IF(IFERROR('Timeliness Quarterly'!$N$75,"error")="error","",IF('Timeliness Quarterly'!$N$75=0,"",'Timeliness Quarterly'!$N$75))</f>
        <v/>
      </c>
    </row>
    <row r="91" spans="1:7">
      <c r="A91" s="301"/>
      <c r="B91" s="146" t="str">
        <f>'Timeliness Quarterly'!$H$45</f>
        <v>4/1/16 - 6/30/16</v>
      </c>
      <c r="C91" s="147">
        <f>'Timeliness Quarterly'!$D$75</f>
        <v>0.8</v>
      </c>
      <c r="D91" s="158">
        <f>'Timeliness Quarterly'!$E$75</f>
        <v>3</v>
      </c>
      <c r="E91" s="170" t="str">
        <f>IF(IFERROR('Timeliness Quarterly'!H$77,"error")="error","",IF('Timeliness Quarterly'!H$77&lt;'Timeliness Quarterly'!$D$75,'Timeliness Quarterly'!H$77,""))</f>
        <v/>
      </c>
      <c r="F91" s="56" t="str">
        <f>IF(IFERROR('Timeliness Quarterly'!$O$75,"error")="error","",IF('Timeliness Quarterly'!$O$75=0,"",'Timeliness Quarterly'!$O$75))</f>
        <v/>
      </c>
      <c r="G91" s="185" t="str">
        <f>IF(IFERROR('Timeliness Quarterly'!$P$75,"error")="error","",IF('Timeliness Quarterly'!$P$75=0,"",'Timeliness Quarterly'!$P$75))</f>
        <v/>
      </c>
    </row>
    <row r="92" spans="1:7" ht="15" thickBot="1">
      <c r="A92" s="302"/>
      <c r="B92" s="150" t="str">
        <f>'Timeliness Quarterly'!$I$45</f>
        <v>7/1/16 - 9/30/16</v>
      </c>
      <c r="C92" s="151">
        <f>'Timeliness Quarterly'!$D$75</f>
        <v>0.8</v>
      </c>
      <c r="D92" s="159">
        <f>'Timeliness Quarterly'!$E$75</f>
        <v>3</v>
      </c>
      <c r="E92" s="172" t="str">
        <f>IF(IFERROR('Timeliness Quarterly'!I$77,"error")="error","",IF('Timeliness Quarterly'!I$77&lt;'Timeliness Quarterly'!$D$75,'Timeliness Quarterly'!I$77,""))</f>
        <v/>
      </c>
      <c r="F92" s="252" t="str">
        <f>IF(IFERROR('Timeliness Quarterly'!$Q$75,"error")="error","",IF('Timeliness Quarterly'!$Q$75=0,"",'Timeliness Quarterly'!$Q$75))</f>
        <v/>
      </c>
      <c r="G92" s="186" t="str">
        <f>IF(IFERROR('Timeliness Quarterly'!$R$75,"error")="error","",IF('Timeliness Quarterly'!$R$75=0,"",'Timeliness Quarterly'!$R$75))</f>
        <v/>
      </c>
    </row>
  </sheetData>
  <sheetProtection algorithmName="SHA-512" hashValue="p/9MiUJRCUBjIh9ypw0D4BUxeRDElx9KIweMIesrrLbgxnrAQdTP3oiZbhZrmnTT/Gf4rItSqVqyQGqDT+LWQg==" saltValue="iKGZGIdPSvshuSqVqbxlXw==" spinCount="100000" sheet="1" objects="1" scenarios="1"/>
  <mergeCells count="23">
    <mergeCell ref="A89:A92"/>
    <mergeCell ref="A65:A68"/>
    <mergeCell ref="A69:A72"/>
    <mergeCell ref="A73:A76"/>
    <mergeCell ref="A77:A80"/>
    <mergeCell ref="A81:A84"/>
    <mergeCell ref="A85:A88"/>
    <mergeCell ref="A38:A41"/>
    <mergeCell ref="A42:A45"/>
    <mergeCell ref="A53:A56"/>
    <mergeCell ref="A57:A60"/>
    <mergeCell ref="A61:A64"/>
    <mergeCell ref="A46:A49"/>
    <mergeCell ref="A18:A21"/>
    <mergeCell ref="A22:A25"/>
    <mergeCell ref="A26:A29"/>
    <mergeCell ref="A30:A33"/>
    <mergeCell ref="A34:A37"/>
    <mergeCell ref="D5:E5"/>
    <mergeCell ref="D6:E6"/>
    <mergeCell ref="D7:E7"/>
    <mergeCell ref="A10:A13"/>
    <mergeCell ref="A14:A17"/>
  </mergeCells>
  <printOptions horizontalCentered="1"/>
  <pageMargins left="0.7" right="0.7" top="0.75" bottom="0.75" header="0.3" footer="0.3"/>
  <pageSetup scale="57" fitToHeight="2" orientation="landscape" r:id="rId1"/>
  <headerFooter>
    <oddFooter>&amp;R&amp;P</oddFooter>
  </headerFooter>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showGridLines="0" workbookViewId="0">
      <pane xSplit="2" ySplit="1" topLeftCell="AC32" activePane="bottomRight" state="frozen"/>
      <selection pane="topRight" activeCell="C1" sqref="C1"/>
      <selection pane="bottomLeft" activeCell="A2" sqref="A2"/>
      <selection pane="bottomRight" activeCell="C2" sqref="C2"/>
    </sheetView>
  </sheetViews>
  <sheetFormatPr defaultRowHeight="14.4"/>
  <cols>
    <col min="1" max="1" width="9.88671875" bestFit="1" customWidth="1"/>
    <col min="2" max="2" width="12.33203125" bestFit="1" customWidth="1"/>
    <col min="3" max="3" width="26.44140625" bestFit="1" customWidth="1"/>
    <col min="4" max="4" width="30.44140625" bestFit="1" customWidth="1"/>
    <col min="5" max="5" width="30" bestFit="1" customWidth="1"/>
    <col min="6" max="6" width="27.44140625" bestFit="1" customWidth="1"/>
    <col min="7" max="7" width="24.88671875" bestFit="1" customWidth="1"/>
    <col min="8" max="8" width="28.88671875" bestFit="1" customWidth="1"/>
    <col min="9" max="9" width="29.6640625" bestFit="1" customWidth="1"/>
    <col min="10" max="10" width="28.44140625" bestFit="1" customWidth="1"/>
    <col min="11" max="11" width="29" bestFit="1" customWidth="1"/>
    <col min="12" max="12" width="26" bestFit="1" customWidth="1"/>
    <col min="13" max="13" width="24.88671875" bestFit="1" customWidth="1"/>
    <col min="14" max="14" width="28.88671875" bestFit="1" customWidth="1"/>
    <col min="15" max="15" width="28.44140625" bestFit="1" customWidth="1"/>
    <col min="16" max="16" width="26" bestFit="1" customWidth="1"/>
    <col min="17" max="17" width="23.44140625" bestFit="1" customWidth="1"/>
    <col min="18" max="18" width="27.44140625" bestFit="1" customWidth="1"/>
    <col min="19" max="19" width="28.109375" bestFit="1" customWidth="1"/>
    <col min="20" max="20" width="27" bestFit="1" customWidth="1"/>
    <col min="21" max="21" width="27.5546875" bestFit="1" customWidth="1"/>
    <col min="22" max="22" width="24.44140625" bestFit="1" customWidth="1"/>
    <col min="23" max="23" width="32.5546875" bestFit="1" customWidth="1"/>
    <col min="24" max="24" width="36.5546875" bestFit="1" customWidth="1"/>
    <col min="25" max="25" width="36.109375" bestFit="1" customWidth="1"/>
    <col min="26" max="26" width="33.5546875" bestFit="1" customWidth="1"/>
    <col min="27" max="27" width="31.109375" bestFit="1" customWidth="1"/>
    <col min="28" max="28" width="35.109375" bestFit="1" customWidth="1"/>
    <col min="29" max="29" width="35.88671875" bestFit="1" customWidth="1"/>
    <col min="30" max="30" width="34.6640625" bestFit="1" customWidth="1"/>
    <col min="31" max="31" width="35.33203125" bestFit="1" customWidth="1"/>
    <col min="32" max="32" width="32.109375" bestFit="1" customWidth="1"/>
    <col min="33" max="33" width="19.6640625" bestFit="1" customWidth="1"/>
  </cols>
  <sheetData>
    <row r="1" spans="1:33" s="222" customFormat="1">
      <c r="A1" s="223" t="s">
        <v>228</v>
      </c>
      <c r="B1" s="223" t="s">
        <v>34</v>
      </c>
      <c r="C1" s="223" t="s">
        <v>227</v>
      </c>
      <c r="D1" s="223" t="s">
        <v>226</v>
      </c>
      <c r="E1" s="223" t="s">
        <v>225</v>
      </c>
      <c r="F1" s="223" t="s">
        <v>224</v>
      </c>
      <c r="G1" s="223" t="s">
        <v>223</v>
      </c>
      <c r="H1" s="223" t="s">
        <v>222</v>
      </c>
      <c r="I1" s="223" t="s">
        <v>221</v>
      </c>
      <c r="J1" s="223" t="s">
        <v>220</v>
      </c>
      <c r="K1" s="223" t="s">
        <v>219</v>
      </c>
      <c r="L1" s="223" t="s">
        <v>218</v>
      </c>
      <c r="M1" s="223" t="s">
        <v>217</v>
      </c>
      <c r="N1" s="223" t="s">
        <v>216</v>
      </c>
      <c r="O1" s="223" t="s">
        <v>215</v>
      </c>
      <c r="P1" s="223" t="s">
        <v>214</v>
      </c>
      <c r="Q1" s="223" t="s">
        <v>213</v>
      </c>
      <c r="R1" s="223" t="s">
        <v>212</v>
      </c>
      <c r="S1" s="223" t="s">
        <v>211</v>
      </c>
      <c r="T1" s="223" t="s">
        <v>210</v>
      </c>
      <c r="U1" s="223" t="s">
        <v>209</v>
      </c>
      <c r="V1" s="223" t="s">
        <v>208</v>
      </c>
      <c r="W1" s="223" t="s">
        <v>207</v>
      </c>
      <c r="X1" s="223" t="s">
        <v>206</v>
      </c>
      <c r="Y1" s="223" t="s">
        <v>205</v>
      </c>
      <c r="Z1" s="223" t="s">
        <v>204</v>
      </c>
      <c r="AA1" s="223" t="s">
        <v>203</v>
      </c>
      <c r="AB1" s="223" t="s">
        <v>202</v>
      </c>
      <c r="AC1" s="223" t="s">
        <v>201</v>
      </c>
      <c r="AD1" s="223" t="s">
        <v>200</v>
      </c>
      <c r="AE1" s="223" t="s">
        <v>199</v>
      </c>
      <c r="AF1" s="223" t="s">
        <v>198</v>
      </c>
      <c r="AG1" s="223" t="s">
        <v>197</v>
      </c>
    </row>
    <row r="2" spans="1:33">
      <c r="A2" s="221" t="s">
        <v>242</v>
      </c>
      <c r="B2" s="221" t="s">
        <v>48</v>
      </c>
      <c r="C2" s="221">
        <v>4550</v>
      </c>
      <c r="D2" s="221">
        <v>5900</v>
      </c>
      <c r="E2" s="221">
        <v>1220</v>
      </c>
      <c r="F2" s="221">
        <v>4050</v>
      </c>
      <c r="G2" s="221">
        <v>1750</v>
      </c>
      <c r="H2" s="221">
        <v>4800</v>
      </c>
      <c r="I2" s="221">
        <v>2700</v>
      </c>
      <c r="J2" s="221">
        <v>2800</v>
      </c>
      <c r="K2" s="221">
        <v>160</v>
      </c>
      <c r="L2" s="221">
        <v>50000</v>
      </c>
      <c r="M2" s="221">
        <v>1800</v>
      </c>
      <c r="N2" s="221">
        <v>600</v>
      </c>
      <c r="O2" s="221">
        <v>800</v>
      </c>
      <c r="P2" s="221">
        <v>700</v>
      </c>
      <c r="Q2" s="221">
        <v>1300</v>
      </c>
      <c r="R2" s="221">
        <v>2200</v>
      </c>
      <c r="S2" s="221">
        <v>1450</v>
      </c>
      <c r="T2" s="221">
        <v>4800</v>
      </c>
      <c r="U2" s="221">
        <v>250</v>
      </c>
      <c r="V2" s="221">
        <v>0</v>
      </c>
      <c r="W2" s="221">
        <v>200</v>
      </c>
      <c r="X2" s="221">
        <v>10</v>
      </c>
      <c r="Y2" s="221">
        <v>10</v>
      </c>
      <c r="Z2" s="221">
        <v>15</v>
      </c>
      <c r="AA2" s="221">
        <v>30</v>
      </c>
      <c r="AB2" s="221">
        <v>6</v>
      </c>
      <c r="AC2" s="221">
        <v>5</v>
      </c>
      <c r="AD2" s="221">
        <v>0</v>
      </c>
      <c r="AE2" s="221">
        <v>0</v>
      </c>
      <c r="AF2" s="221">
        <v>0</v>
      </c>
      <c r="AG2" s="221">
        <v>150000</v>
      </c>
    </row>
    <row r="3" spans="1:33">
      <c r="A3" s="221" t="s">
        <v>242</v>
      </c>
      <c r="B3" s="221" t="s">
        <v>49</v>
      </c>
      <c r="C3" s="221">
        <v>571</v>
      </c>
      <c r="D3" s="221">
        <v>741</v>
      </c>
      <c r="E3" s="221">
        <v>121</v>
      </c>
      <c r="F3" s="221">
        <v>479</v>
      </c>
      <c r="G3" s="221">
        <v>153</v>
      </c>
      <c r="H3" s="221">
        <v>266</v>
      </c>
      <c r="I3" s="221">
        <v>193</v>
      </c>
      <c r="J3" s="221">
        <v>418</v>
      </c>
      <c r="K3" s="221">
        <v>64</v>
      </c>
      <c r="L3" s="221">
        <v>4038</v>
      </c>
      <c r="M3" s="221">
        <v>186</v>
      </c>
      <c r="N3" s="221">
        <v>234</v>
      </c>
      <c r="O3" s="221">
        <v>39</v>
      </c>
      <c r="P3" s="221">
        <v>172</v>
      </c>
      <c r="Q3" s="221">
        <v>6</v>
      </c>
      <c r="R3" s="221">
        <v>0</v>
      </c>
      <c r="S3" s="221">
        <v>6</v>
      </c>
      <c r="T3" s="221">
        <v>214</v>
      </c>
      <c r="U3" s="221">
        <v>0</v>
      </c>
      <c r="V3" s="221">
        <v>0</v>
      </c>
      <c r="W3" s="221">
        <v>16</v>
      </c>
      <c r="X3" s="221">
        <v>1</v>
      </c>
      <c r="Y3" s="221">
        <v>2</v>
      </c>
      <c r="Z3" s="221">
        <v>0</v>
      </c>
      <c r="AA3" s="221">
        <v>4</v>
      </c>
      <c r="AB3" s="221">
        <v>0</v>
      </c>
      <c r="AC3" s="221">
        <v>1</v>
      </c>
      <c r="AD3" s="221">
        <v>1</v>
      </c>
      <c r="AE3" s="221">
        <v>1</v>
      </c>
      <c r="AF3" s="221">
        <v>0</v>
      </c>
      <c r="AG3" s="221">
        <v>33140</v>
      </c>
    </row>
    <row r="4" spans="1:33">
      <c r="A4" s="221" t="s">
        <v>242</v>
      </c>
      <c r="B4" s="221" t="s">
        <v>50</v>
      </c>
      <c r="C4" s="221">
        <v>5300</v>
      </c>
      <c r="D4" s="221">
        <v>4200</v>
      </c>
      <c r="E4" s="221">
        <v>1035</v>
      </c>
      <c r="F4" s="221">
        <v>2100</v>
      </c>
      <c r="G4" s="221">
        <v>1460</v>
      </c>
      <c r="H4" s="221">
        <v>3081</v>
      </c>
      <c r="I4" s="221">
        <v>1479</v>
      </c>
      <c r="J4" s="221">
        <v>2787</v>
      </c>
      <c r="K4" s="221">
        <v>315</v>
      </c>
      <c r="L4" s="221">
        <v>32165</v>
      </c>
      <c r="M4" s="221">
        <v>2562</v>
      </c>
      <c r="N4" s="221">
        <v>1200</v>
      </c>
      <c r="O4" s="221">
        <v>700</v>
      </c>
      <c r="P4" s="221">
        <v>500</v>
      </c>
      <c r="Q4" s="221">
        <v>1000</v>
      </c>
      <c r="R4" s="221">
        <v>840</v>
      </c>
      <c r="S4" s="221">
        <v>40</v>
      </c>
      <c r="T4" s="221">
        <v>2400</v>
      </c>
      <c r="U4" s="221">
        <v>1600</v>
      </c>
      <c r="V4" s="221">
        <v>0</v>
      </c>
      <c r="W4" s="221">
        <v>185</v>
      </c>
      <c r="X4" s="221">
        <v>10</v>
      </c>
      <c r="Y4" s="221">
        <v>5</v>
      </c>
      <c r="Z4" s="221">
        <v>2</v>
      </c>
      <c r="AA4" s="221">
        <v>30</v>
      </c>
      <c r="AB4" s="221">
        <v>6</v>
      </c>
      <c r="AC4" s="221">
        <v>4</v>
      </c>
      <c r="AD4" s="221">
        <v>10</v>
      </c>
      <c r="AE4" s="221">
        <v>12</v>
      </c>
      <c r="AF4" s="221">
        <v>1</v>
      </c>
      <c r="AG4" s="221">
        <v>75794</v>
      </c>
    </row>
    <row r="5" spans="1:33">
      <c r="A5" s="221" t="s">
        <v>242</v>
      </c>
      <c r="B5" s="221" t="s">
        <v>51</v>
      </c>
      <c r="C5" s="221">
        <v>700</v>
      </c>
      <c r="D5" s="221">
        <v>625</v>
      </c>
      <c r="E5" s="221">
        <v>130</v>
      </c>
      <c r="F5" s="221">
        <v>675</v>
      </c>
      <c r="G5" s="221">
        <v>250</v>
      </c>
      <c r="H5" s="221">
        <v>380</v>
      </c>
      <c r="I5" s="221">
        <v>125</v>
      </c>
      <c r="J5" s="221">
        <v>375</v>
      </c>
      <c r="K5" s="221">
        <v>16</v>
      </c>
      <c r="L5" s="221">
        <v>8800</v>
      </c>
      <c r="M5" s="221">
        <v>125</v>
      </c>
      <c r="N5" s="221">
        <v>130</v>
      </c>
      <c r="O5" s="221">
        <v>15</v>
      </c>
      <c r="P5" s="221">
        <v>85</v>
      </c>
      <c r="Q5" s="221">
        <v>60</v>
      </c>
      <c r="R5" s="221">
        <v>60</v>
      </c>
      <c r="S5" s="221">
        <v>10</v>
      </c>
      <c r="T5" s="221">
        <v>300</v>
      </c>
      <c r="U5" s="221">
        <v>0</v>
      </c>
      <c r="V5" s="221">
        <v>0</v>
      </c>
      <c r="W5" s="221">
        <v>5</v>
      </c>
      <c r="X5" s="221">
        <v>1</v>
      </c>
      <c r="Y5" s="221">
        <v>0</v>
      </c>
      <c r="Z5" s="221">
        <v>0</v>
      </c>
      <c r="AA5" s="221">
        <v>12</v>
      </c>
      <c r="AB5" s="221">
        <v>1</v>
      </c>
      <c r="AC5" s="221">
        <v>0</v>
      </c>
      <c r="AD5" s="221">
        <v>0</v>
      </c>
      <c r="AE5" s="221">
        <v>0</v>
      </c>
      <c r="AF5" s="221">
        <v>0</v>
      </c>
      <c r="AG5" s="221">
        <v>15000</v>
      </c>
    </row>
    <row r="6" spans="1:33">
      <c r="A6" s="221" t="s">
        <v>242</v>
      </c>
      <c r="B6" s="221" t="s">
        <v>52</v>
      </c>
      <c r="C6" s="221">
        <v>9200</v>
      </c>
      <c r="D6" s="221">
        <v>10000</v>
      </c>
      <c r="E6" s="221">
        <v>1800</v>
      </c>
      <c r="F6" s="221">
        <v>7500</v>
      </c>
      <c r="G6" s="221">
        <v>5600</v>
      </c>
      <c r="H6" s="221">
        <v>7000</v>
      </c>
      <c r="I6" s="221">
        <v>5000</v>
      </c>
      <c r="J6" s="221">
        <v>7200</v>
      </c>
      <c r="K6" s="221">
        <v>350</v>
      </c>
      <c r="L6" s="221">
        <v>55000</v>
      </c>
      <c r="M6" s="221">
        <v>8000</v>
      </c>
      <c r="N6" s="221">
        <v>2100</v>
      </c>
      <c r="O6" s="221">
        <v>2600</v>
      </c>
      <c r="P6" s="221">
        <v>2100</v>
      </c>
      <c r="Q6" s="221">
        <v>6700</v>
      </c>
      <c r="R6" s="221">
        <v>3600</v>
      </c>
      <c r="S6" s="221">
        <v>2000</v>
      </c>
      <c r="T6" s="221">
        <v>8700</v>
      </c>
      <c r="U6" s="221">
        <v>500</v>
      </c>
      <c r="V6" s="221">
        <v>0</v>
      </c>
      <c r="W6" s="221">
        <v>500</v>
      </c>
      <c r="X6" s="221">
        <v>25</v>
      </c>
      <c r="Y6" s="221">
        <v>3</v>
      </c>
      <c r="Z6" s="221">
        <v>30</v>
      </c>
      <c r="AA6" s="221">
        <v>100</v>
      </c>
      <c r="AB6" s="221">
        <v>20</v>
      </c>
      <c r="AC6" s="221">
        <v>10</v>
      </c>
      <c r="AD6" s="221">
        <v>35</v>
      </c>
      <c r="AE6" s="221">
        <v>25</v>
      </c>
      <c r="AF6" s="221">
        <v>15</v>
      </c>
      <c r="AG6" s="221">
        <v>453037</v>
      </c>
    </row>
    <row r="7" spans="1:33">
      <c r="A7" s="221" t="s">
        <v>242</v>
      </c>
      <c r="B7" s="221" t="s">
        <v>53</v>
      </c>
      <c r="C7" s="221">
        <v>16650</v>
      </c>
      <c r="D7" s="221">
        <v>23890</v>
      </c>
      <c r="E7" s="221">
        <v>4190</v>
      </c>
      <c r="F7" s="221">
        <v>28460</v>
      </c>
      <c r="G7" s="221">
        <v>22920</v>
      </c>
      <c r="H7" s="221">
        <v>70610</v>
      </c>
      <c r="I7" s="221">
        <v>11030</v>
      </c>
      <c r="J7" s="221">
        <v>24740</v>
      </c>
      <c r="K7" s="221">
        <v>1070</v>
      </c>
      <c r="L7" s="221">
        <v>314510</v>
      </c>
      <c r="M7" s="221">
        <v>14640</v>
      </c>
      <c r="N7" s="221">
        <v>2190</v>
      </c>
      <c r="O7" s="221">
        <v>1940</v>
      </c>
      <c r="P7" s="221">
        <v>1380</v>
      </c>
      <c r="Q7" s="221">
        <v>48680</v>
      </c>
      <c r="R7" s="221">
        <v>23930</v>
      </c>
      <c r="S7" s="221">
        <v>450</v>
      </c>
      <c r="T7" s="221">
        <v>26810</v>
      </c>
      <c r="U7" s="221">
        <v>5210</v>
      </c>
      <c r="V7" s="221">
        <v>0</v>
      </c>
      <c r="W7" s="221">
        <v>910</v>
      </c>
      <c r="X7" s="221">
        <v>80</v>
      </c>
      <c r="Y7" s="221">
        <v>60</v>
      </c>
      <c r="Z7" s="221">
        <v>10</v>
      </c>
      <c r="AA7" s="221">
        <v>770</v>
      </c>
      <c r="AB7" s="221">
        <v>270</v>
      </c>
      <c r="AC7" s="221">
        <v>30</v>
      </c>
      <c r="AD7" s="221">
        <v>180</v>
      </c>
      <c r="AE7" s="221">
        <v>40</v>
      </c>
      <c r="AF7" s="221">
        <v>10</v>
      </c>
      <c r="AG7" s="221">
        <v>844380</v>
      </c>
    </row>
    <row r="8" spans="1:33">
      <c r="A8" s="221" t="s">
        <v>242</v>
      </c>
      <c r="B8" s="221" t="s">
        <v>54</v>
      </c>
      <c r="C8" s="221">
        <v>210</v>
      </c>
      <c r="D8" s="221">
        <v>150</v>
      </c>
      <c r="E8" s="221">
        <v>30</v>
      </c>
      <c r="F8" s="221">
        <v>125</v>
      </c>
      <c r="G8" s="221">
        <v>75</v>
      </c>
      <c r="H8" s="221">
        <v>120</v>
      </c>
      <c r="I8" s="221">
        <v>55</v>
      </c>
      <c r="J8" s="221">
        <v>225</v>
      </c>
      <c r="K8" s="221">
        <v>10</v>
      </c>
      <c r="L8" s="221">
        <v>1600</v>
      </c>
      <c r="M8" s="221">
        <v>180</v>
      </c>
      <c r="N8" s="221">
        <v>25</v>
      </c>
      <c r="O8" s="221">
        <v>8</v>
      </c>
      <c r="P8" s="221">
        <v>24</v>
      </c>
      <c r="Q8" s="221">
        <v>10</v>
      </c>
      <c r="R8" s="221">
        <v>10</v>
      </c>
      <c r="S8" s="221">
        <v>2</v>
      </c>
      <c r="T8" s="221">
        <v>100</v>
      </c>
      <c r="U8" s="221">
        <v>35</v>
      </c>
      <c r="V8" s="221">
        <v>0</v>
      </c>
      <c r="W8" s="221">
        <v>5</v>
      </c>
      <c r="X8" s="221">
        <v>0</v>
      </c>
      <c r="Y8" s="221">
        <v>0</v>
      </c>
      <c r="Z8" s="221">
        <v>0</v>
      </c>
      <c r="AA8" s="221">
        <v>0</v>
      </c>
      <c r="AB8" s="221">
        <v>0</v>
      </c>
      <c r="AC8" s="221">
        <v>0</v>
      </c>
      <c r="AD8" s="221">
        <v>0</v>
      </c>
      <c r="AE8" s="221">
        <v>0</v>
      </c>
      <c r="AF8" s="221">
        <v>0</v>
      </c>
      <c r="AG8" s="221">
        <v>4700</v>
      </c>
    </row>
    <row r="9" spans="1:33">
      <c r="A9" s="221" t="s">
        <v>242</v>
      </c>
      <c r="B9" s="221" t="s">
        <v>55</v>
      </c>
      <c r="C9" s="221">
        <v>2400</v>
      </c>
      <c r="D9" s="221">
        <v>2500</v>
      </c>
      <c r="E9" s="221">
        <v>650</v>
      </c>
      <c r="F9" s="221">
        <v>2500</v>
      </c>
      <c r="G9" s="221">
        <v>1800</v>
      </c>
      <c r="H9" s="221">
        <v>1900</v>
      </c>
      <c r="I9" s="221">
        <v>2400</v>
      </c>
      <c r="J9" s="221">
        <v>2150</v>
      </c>
      <c r="K9" s="221">
        <v>125</v>
      </c>
      <c r="L9" s="221">
        <v>15500</v>
      </c>
      <c r="M9" s="221">
        <v>1015</v>
      </c>
      <c r="N9" s="221">
        <v>450</v>
      </c>
      <c r="O9" s="221">
        <v>300</v>
      </c>
      <c r="P9" s="221">
        <v>500</v>
      </c>
      <c r="Q9" s="221">
        <v>1075</v>
      </c>
      <c r="R9" s="221">
        <v>400</v>
      </c>
      <c r="S9" s="221">
        <v>475</v>
      </c>
      <c r="T9" s="221">
        <v>580</v>
      </c>
      <c r="U9" s="221">
        <v>30</v>
      </c>
      <c r="V9" s="221">
        <v>0</v>
      </c>
      <c r="W9" s="221">
        <v>60</v>
      </c>
      <c r="X9" s="221">
        <v>8</v>
      </c>
      <c r="Y9" s="221">
        <v>1</v>
      </c>
      <c r="Z9" s="221">
        <v>1</v>
      </c>
      <c r="AA9" s="221">
        <v>50</v>
      </c>
      <c r="AB9" s="221">
        <v>3</v>
      </c>
      <c r="AC9" s="221">
        <v>3</v>
      </c>
      <c r="AD9" s="221">
        <v>0</v>
      </c>
      <c r="AE9" s="221">
        <v>3</v>
      </c>
      <c r="AF9" s="221">
        <v>3</v>
      </c>
      <c r="AG9" s="221">
        <v>53000</v>
      </c>
    </row>
    <row r="10" spans="1:33">
      <c r="A10" s="221" t="s">
        <v>242</v>
      </c>
      <c r="B10" s="221" t="s">
        <v>56</v>
      </c>
      <c r="C10" s="221">
        <v>1200</v>
      </c>
      <c r="D10" s="221">
        <v>1800</v>
      </c>
      <c r="E10" s="221">
        <v>300</v>
      </c>
      <c r="F10" s="221">
        <v>900</v>
      </c>
      <c r="G10" s="221">
        <v>1150</v>
      </c>
      <c r="H10" s="221">
        <v>1600</v>
      </c>
      <c r="I10" s="221">
        <v>1585</v>
      </c>
      <c r="J10" s="221">
        <v>1800</v>
      </c>
      <c r="K10" s="221">
        <v>220</v>
      </c>
      <c r="L10" s="221">
        <v>5500</v>
      </c>
      <c r="M10" s="221">
        <v>2500</v>
      </c>
      <c r="N10" s="221">
        <v>900</v>
      </c>
      <c r="O10" s="221">
        <v>260</v>
      </c>
      <c r="P10" s="221">
        <v>600</v>
      </c>
      <c r="Q10" s="221">
        <v>1080</v>
      </c>
      <c r="R10" s="221">
        <v>700</v>
      </c>
      <c r="S10" s="221">
        <v>750</v>
      </c>
      <c r="T10" s="221">
        <v>1800</v>
      </c>
      <c r="U10" s="221">
        <v>1550</v>
      </c>
      <c r="V10" s="221">
        <v>0</v>
      </c>
      <c r="W10" s="221">
        <v>143</v>
      </c>
      <c r="X10" s="221">
        <v>2</v>
      </c>
      <c r="Y10" s="221">
        <v>2</v>
      </c>
      <c r="Z10" s="221">
        <v>1</v>
      </c>
      <c r="AA10" s="221">
        <v>24</v>
      </c>
      <c r="AB10" s="221">
        <v>4</v>
      </c>
      <c r="AC10" s="221">
        <v>3</v>
      </c>
      <c r="AD10" s="221">
        <v>4</v>
      </c>
      <c r="AE10" s="221">
        <v>12</v>
      </c>
      <c r="AF10" s="221">
        <v>2</v>
      </c>
      <c r="AG10" s="221">
        <v>130000</v>
      </c>
    </row>
    <row r="11" spans="1:33">
      <c r="A11" s="221" t="s">
        <v>242</v>
      </c>
      <c r="B11" s="221" t="s">
        <v>57</v>
      </c>
      <c r="C11" s="221">
        <v>1750</v>
      </c>
      <c r="D11" s="221">
        <v>2400</v>
      </c>
      <c r="E11" s="221">
        <v>670</v>
      </c>
      <c r="F11" s="221">
        <v>2100</v>
      </c>
      <c r="G11" s="221">
        <v>1320</v>
      </c>
      <c r="H11" s="221">
        <v>2500</v>
      </c>
      <c r="I11" s="221">
        <v>985</v>
      </c>
      <c r="J11" s="221">
        <v>2460</v>
      </c>
      <c r="K11" s="221">
        <v>265</v>
      </c>
      <c r="L11" s="221">
        <v>22500</v>
      </c>
      <c r="M11" s="221">
        <v>930</v>
      </c>
      <c r="N11" s="221">
        <v>225</v>
      </c>
      <c r="O11" s="221">
        <v>230</v>
      </c>
      <c r="P11" s="221">
        <v>170</v>
      </c>
      <c r="Q11" s="221">
        <v>1050</v>
      </c>
      <c r="R11" s="221">
        <v>570</v>
      </c>
      <c r="S11" s="221">
        <v>60</v>
      </c>
      <c r="T11" s="221">
        <v>2210</v>
      </c>
      <c r="U11" s="221">
        <v>1200</v>
      </c>
      <c r="V11" s="221">
        <v>0</v>
      </c>
      <c r="W11" s="221">
        <v>40</v>
      </c>
      <c r="X11" s="221">
        <v>6</v>
      </c>
      <c r="Y11" s="221">
        <v>6</v>
      </c>
      <c r="Z11" s="221">
        <v>3</v>
      </c>
      <c r="AA11" s="221">
        <v>46</v>
      </c>
      <c r="AB11" s="221">
        <v>7</v>
      </c>
      <c r="AC11" s="221">
        <v>1</v>
      </c>
      <c r="AD11" s="221">
        <v>15</v>
      </c>
      <c r="AE11" s="221">
        <v>2</v>
      </c>
      <c r="AF11" s="221">
        <v>1</v>
      </c>
      <c r="AG11" s="221">
        <v>54363</v>
      </c>
    </row>
    <row r="12" spans="1:33">
      <c r="A12" s="221" t="s">
        <v>242</v>
      </c>
      <c r="B12" s="221" t="s">
        <v>58</v>
      </c>
      <c r="C12" s="221">
        <v>2400</v>
      </c>
      <c r="D12" s="221">
        <v>3900</v>
      </c>
      <c r="E12" s="221">
        <v>750</v>
      </c>
      <c r="F12" s="221">
        <v>4900</v>
      </c>
      <c r="G12" s="221">
        <v>2400</v>
      </c>
      <c r="H12" s="221">
        <v>3900</v>
      </c>
      <c r="I12" s="221">
        <v>3700</v>
      </c>
      <c r="J12" s="221">
        <v>3100</v>
      </c>
      <c r="K12" s="221">
        <v>175</v>
      </c>
      <c r="L12" s="221">
        <v>34000</v>
      </c>
      <c r="M12" s="221">
        <v>1800</v>
      </c>
      <c r="N12" s="221">
        <v>1240</v>
      </c>
      <c r="O12" s="221">
        <v>235</v>
      </c>
      <c r="P12" s="221">
        <v>1200</v>
      </c>
      <c r="Q12" s="221">
        <v>3000</v>
      </c>
      <c r="R12" s="221">
        <v>1400</v>
      </c>
      <c r="S12" s="221">
        <v>1150</v>
      </c>
      <c r="T12" s="221">
        <v>3100</v>
      </c>
      <c r="U12" s="221">
        <v>700</v>
      </c>
      <c r="V12" s="221">
        <v>0</v>
      </c>
      <c r="W12" s="221">
        <v>100</v>
      </c>
      <c r="X12" s="221">
        <v>2</v>
      </c>
      <c r="Y12" s="221">
        <v>1</v>
      </c>
      <c r="Z12" s="221">
        <v>2</v>
      </c>
      <c r="AA12" s="221">
        <v>85</v>
      </c>
      <c r="AB12" s="221">
        <v>10</v>
      </c>
      <c r="AC12" s="221">
        <v>1</v>
      </c>
      <c r="AD12" s="221">
        <v>1</v>
      </c>
      <c r="AE12" s="221">
        <v>1</v>
      </c>
      <c r="AF12" s="221">
        <v>1</v>
      </c>
      <c r="AG12" s="221">
        <v>204000</v>
      </c>
    </row>
    <row r="13" spans="1:33">
      <c r="A13" s="221" t="s">
        <v>242</v>
      </c>
      <c r="B13" s="221" t="s">
        <v>59</v>
      </c>
      <c r="C13" s="221">
        <v>1100</v>
      </c>
      <c r="D13" s="221">
        <v>1400</v>
      </c>
      <c r="E13" s="221">
        <v>300</v>
      </c>
      <c r="F13" s="221">
        <v>1100</v>
      </c>
      <c r="G13" s="221">
        <v>550</v>
      </c>
      <c r="H13" s="221">
        <v>1110</v>
      </c>
      <c r="I13" s="221">
        <v>420</v>
      </c>
      <c r="J13" s="221">
        <v>1200</v>
      </c>
      <c r="K13" s="221">
        <v>175</v>
      </c>
      <c r="L13" s="221">
        <v>12000</v>
      </c>
      <c r="M13" s="221">
        <v>1000</v>
      </c>
      <c r="N13" s="221">
        <v>350</v>
      </c>
      <c r="O13" s="221">
        <v>160</v>
      </c>
      <c r="P13" s="221">
        <v>450</v>
      </c>
      <c r="Q13" s="221">
        <v>130</v>
      </c>
      <c r="R13" s="221">
        <v>230</v>
      </c>
      <c r="S13" s="221">
        <v>110</v>
      </c>
      <c r="T13" s="221">
        <v>1050</v>
      </c>
      <c r="U13" s="221">
        <v>100</v>
      </c>
      <c r="V13" s="221">
        <v>0</v>
      </c>
      <c r="W13" s="221">
        <v>60</v>
      </c>
      <c r="X13" s="221">
        <v>1</v>
      </c>
      <c r="Y13" s="221">
        <v>0</v>
      </c>
      <c r="Z13" s="221">
        <v>1</v>
      </c>
      <c r="AA13" s="221">
        <v>35</v>
      </c>
      <c r="AB13" s="221">
        <v>2</v>
      </c>
      <c r="AC13" s="221">
        <v>1</v>
      </c>
      <c r="AD13" s="221">
        <v>1</v>
      </c>
      <c r="AE13" s="221">
        <v>1</v>
      </c>
      <c r="AF13" s="221">
        <v>1</v>
      </c>
      <c r="AG13" s="221">
        <v>23000</v>
      </c>
    </row>
    <row r="14" spans="1:33">
      <c r="A14" s="221" t="s">
        <v>242</v>
      </c>
      <c r="B14" s="221" t="s">
        <v>60</v>
      </c>
      <c r="C14" s="221">
        <v>30362</v>
      </c>
      <c r="D14" s="221">
        <v>45038</v>
      </c>
      <c r="E14" s="221">
        <v>4889</v>
      </c>
      <c r="F14" s="221">
        <v>76503</v>
      </c>
      <c r="G14" s="221">
        <v>30460</v>
      </c>
      <c r="H14" s="221">
        <v>78035</v>
      </c>
      <c r="I14" s="221">
        <v>13663</v>
      </c>
      <c r="J14" s="221">
        <v>30782</v>
      </c>
      <c r="K14" s="221">
        <v>4513</v>
      </c>
      <c r="L14" s="221">
        <v>722200</v>
      </c>
      <c r="M14" s="221">
        <v>26629</v>
      </c>
      <c r="N14" s="221">
        <v>14793</v>
      </c>
      <c r="O14" s="221">
        <v>5150</v>
      </c>
      <c r="P14" s="221">
        <v>48378</v>
      </c>
      <c r="Q14" s="221">
        <v>56040</v>
      </c>
      <c r="R14" s="221">
        <v>24587</v>
      </c>
      <c r="S14" s="221">
        <v>46801</v>
      </c>
      <c r="T14" s="221">
        <v>25431</v>
      </c>
      <c r="U14" s="221">
        <v>11770</v>
      </c>
      <c r="V14" s="221">
        <v>0</v>
      </c>
      <c r="W14" s="221">
        <v>1007</v>
      </c>
      <c r="X14" s="221">
        <v>23</v>
      </c>
      <c r="Y14" s="221">
        <v>70</v>
      </c>
      <c r="Z14" s="221">
        <v>28</v>
      </c>
      <c r="AA14" s="221">
        <v>1035</v>
      </c>
      <c r="AB14" s="221">
        <v>357</v>
      </c>
      <c r="AC14" s="221">
        <v>35</v>
      </c>
      <c r="AD14" s="221">
        <v>140</v>
      </c>
      <c r="AE14" s="221">
        <v>75</v>
      </c>
      <c r="AF14" s="221">
        <v>0</v>
      </c>
      <c r="AG14" s="221">
        <v>1274168</v>
      </c>
    </row>
    <row r="15" spans="1:33">
      <c r="A15" s="221" t="s">
        <v>242</v>
      </c>
      <c r="B15" s="221" t="s">
        <v>61</v>
      </c>
      <c r="C15" s="221">
        <v>600</v>
      </c>
      <c r="D15" s="221">
        <v>750</v>
      </c>
      <c r="E15" s="221">
        <v>300</v>
      </c>
      <c r="F15" s="221">
        <v>500</v>
      </c>
      <c r="G15" s="221">
        <v>225</v>
      </c>
      <c r="H15" s="221">
        <v>350</v>
      </c>
      <c r="I15" s="221">
        <v>130</v>
      </c>
      <c r="J15" s="221">
        <v>400</v>
      </c>
      <c r="K15" s="221">
        <v>25</v>
      </c>
      <c r="L15" s="221">
        <v>4000</v>
      </c>
      <c r="M15" s="221">
        <v>250</v>
      </c>
      <c r="N15" s="221">
        <v>125</v>
      </c>
      <c r="O15" s="221">
        <v>100</v>
      </c>
      <c r="P15" s="221">
        <v>50</v>
      </c>
      <c r="Q15" s="221">
        <v>45</v>
      </c>
      <c r="R15" s="221">
        <v>1</v>
      </c>
      <c r="S15" s="221">
        <v>1</v>
      </c>
      <c r="T15" s="221">
        <v>80</v>
      </c>
      <c r="U15" s="221">
        <v>5</v>
      </c>
      <c r="V15" s="221">
        <v>0</v>
      </c>
      <c r="W15" s="221">
        <v>20</v>
      </c>
      <c r="X15" s="221">
        <v>2</v>
      </c>
      <c r="Y15" s="221">
        <v>1</v>
      </c>
      <c r="Z15" s="221">
        <v>1</v>
      </c>
      <c r="AA15" s="221">
        <v>10</v>
      </c>
      <c r="AB15" s="221">
        <v>1</v>
      </c>
      <c r="AC15" s="221">
        <v>1</v>
      </c>
      <c r="AD15" s="221">
        <v>1</v>
      </c>
      <c r="AE15" s="221">
        <v>1</v>
      </c>
      <c r="AF15" s="221">
        <v>1</v>
      </c>
      <c r="AG15" s="221">
        <v>10750</v>
      </c>
    </row>
    <row r="16" spans="1:33">
      <c r="A16" s="221" t="s">
        <v>242</v>
      </c>
      <c r="B16" s="221" t="s">
        <v>62</v>
      </c>
      <c r="C16" s="221">
        <v>260</v>
      </c>
      <c r="D16" s="221">
        <v>231</v>
      </c>
      <c r="E16" s="221">
        <v>43</v>
      </c>
      <c r="F16" s="221">
        <v>185</v>
      </c>
      <c r="G16" s="221">
        <v>106</v>
      </c>
      <c r="H16" s="221">
        <v>146</v>
      </c>
      <c r="I16" s="221">
        <v>91</v>
      </c>
      <c r="J16" s="221">
        <v>358</v>
      </c>
      <c r="K16" s="221">
        <v>34</v>
      </c>
      <c r="L16" s="221">
        <v>2600</v>
      </c>
      <c r="M16" s="221">
        <v>53</v>
      </c>
      <c r="N16" s="221">
        <v>40</v>
      </c>
      <c r="O16" s="221">
        <v>2</v>
      </c>
      <c r="P16" s="221">
        <v>4</v>
      </c>
      <c r="Q16" s="221">
        <v>3</v>
      </c>
      <c r="R16" s="221">
        <v>2</v>
      </c>
      <c r="S16" s="221">
        <v>3</v>
      </c>
      <c r="T16" s="221">
        <v>10</v>
      </c>
      <c r="U16" s="221">
        <v>1</v>
      </c>
      <c r="V16" s="221">
        <v>0</v>
      </c>
      <c r="W16" s="221">
        <v>4</v>
      </c>
      <c r="X16" s="221">
        <v>0</v>
      </c>
      <c r="Y16" s="221">
        <v>0</v>
      </c>
      <c r="Z16" s="221">
        <v>0</v>
      </c>
      <c r="AA16" s="221">
        <v>4</v>
      </c>
      <c r="AB16" s="221">
        <v>0</v>
      </c>
      <c r="AC16" s="221">
        <v>0</v>
      </c>
      <c r="AD16" s="221">
        <v>2</v>
      </c>
      <c r="AE16" s="221">
        <v>2</v>
      </c>
      <c r="AF16" s="221">
        <v>0</v>
      </c>
      <c r="AG16" s="221">
        <v>4334</v>
      </c>
    </row>
    <row r="17" spans="1:33">
      <c r="A17" s="221" t="s">
        <v>242</v>
      </c>
      <c r="B17" s="221" t="s">
        <v>63</v>
      </c>
      <c r="C17" s="221">
        <v>11570</v>
      </c>
      <c r="D17" s="221">
        <v>21514</v>
      </c>
      <c r="E17" s="221">
        <v>3410</v>
      </c>
      <c r="F17" s="221">
        <v>19009</v>
      </c>
      <c r="G17" s="221">
        <v>8295</v>
      </c>
      <c r="H17" s="221">
        <v>20839</v>
      </c>
      <c r="I17" s="221">
        <v>6148</v>
      </c>
      <c r="J17" s="221">
        <v>13672</v>
      </c>
      <c r="K17" s="221">
        <v>1117</v>
      </c>
      <c r="L17" s="221">
        <v>109515</v>
      </c>
      <c r="M17" s="221">
        <v>8185</v>
      </c>
      <c r="N17" s="221">
        <v>2723</v>
      </c>
      <c r="O17" s="221">
        <v>1878</v>
      </c>
      <c r="P17" s="221">
        <v>1957</v>
      </c>
      <c r="Q17" s="221">
        <v>3782</v>
      </c>
      <c r="R17" s="221">
        <v>2284</v>
      </c>
      <c r="S17" s="221">
        <v>567</v>
      </c>
      <c r="T17" s="221">
        <v>6589</v>
      </c>
      <c r="U17" s="221">
        <v>427</v>
      </c>
      <c r="V17" s="221">
        <v>0</v>
      </c>
      <c r="W17" s="221">
        <v>337</v>
      </c>
      <c r="X17" s="221">
        <v>2</v>
      </c>
      <c r="Y17" s="221">
        <v>2</v>
      </c>
      <c r="Z17" s="221">
        <v>5</v>
      </c>
      <c r="AA17" s="221">
        <v>206</v>
      </c>
      <c r="AB17" s="221">
        <v>133</v>
      </c>
      <c r="AC17" s="221">
        <v>14</v>
      </c>
      <c r="AD17" s="221">
        <v>66</v>
      </c>
      <c r="AE17" s="221">
        <v>82</v>
      </c>
      <c r="AF17" s="221">
        <v>7</v>
      </c>
      <c r="AG17" s="221">
        <v>278875</v>
      </c>
    </row>
    <row r="18" spans="1:33">
      <c r="A18" s="221" t="s">
        <v>242</v>
      </c>
      <c r="B18" s="221" t="s">
        <v>64</v>
      </c>
      <c r="C18" s="221">
        <v>6048</v>
      </c>
      <c r="D18" s="221">
        <v>7063</v>
      </c>
      <c r="E18" s="221">
        <v>1569</v>
      </c>
      <c r="F18" s="221">
        <v>3612</v>
      </c>
      <c r="G18" s="221">
        <v>2198</v>
      </c>
      <c r="H18" s="221">
        <v>4185</v>
      </c>
      <c r="I18" s="221">
        <v>3425</v>
      </c>
      <c r="J18" s="221">
        <v>5032</v>
      </c>
      <c r="K18" s="221">
        <v>300</v>
      </c>
      <c r="L18" s="221">
        <v>34098</v>
      </c>
      <c r="M18" s="221">
        <v>6963</v>
      </c>
      <c r="N18" s="221">
        <v>1391</v>
      </c>
      <c r="O18" s="221">
        <v>5782</v>
      </c>
      <c r="P18" s="221">
        <v>503</v>
      </c>
      <c r="Q18" s="221">
        <v>1905</v>
      </c>
      <c r="R18" s="221">
        <v>1440</v>
      </c>
      <c r="S18" s="221">
        <v>2250</v>
      </c>
      <c r="T18" s="221">
        <v>6584</v>
      </c>
      <c r="U18" s="221">
        <v>4538</v>
      </c>
      <c r="V18" s="221">
        <v>0</v>
      </c>
      <c r="W18" s="221">
        <v>670</v>
      </c>
      <c r="X18" s="221">
        <v>30</v>
      </c>
      <c r="Y18" s="221">
        <v>4</v>
      </c>
      <c r="Z18" s="221">
        <v>5</v>
      </c>
      <c r="AA18" s="221">
        <v>50</v>
      </c>
      <c r="AB18" s="221">
        <v>15</v>
      </c>
      <c r="AC18" s="221">
        <v>4</v>
      </c>
      <c r="AD18" s="221">
        <v>16</v>
      </c>
      <c r="AE18" s="221">
        <v>15</v>
      </c>
      <c r="AF18" s="221">
        <v>5</v>
      </c>
      <c r="AG18" s="221">
        <v>117250</v>
      </c>
    </row>
    <row r="19" spans="1:33">
      <c r="A19" s="221" t="s">
        <v>242</v>
      </c>
      <c r="B19" s="221" t="s">
        <v>65</v>
      </c>
      <c r="C19" s="221">
        <v>1100</v>
      </c>
      <c r="D19" s="221">
        <v>1600</v>
      </c>
      <c r="E19" s="221">
        <v>250</v>
      </c>
      <c r="F19" s="221">
        <v>1200</v>
      </c>
      <c r="G19" s="221">
        <v>800</v>
      </c>
      <c r="H19" s="221">
        <v>1100</v>
      </c>
      <c r="I19" s="221">
        <v>700</v>
      </c>
      <c r="J19" s="221">
        <v>1200</v>
      </c>
      <c r="K19" s="221">
        <v>50</v>
      </c>
      <c r="L19" s="221">
        <v>9000</v>
      </c>
      <c r="M19" s="221">
        <v>440</v>
      </c>
      <c r="N19" s="221">
        <v>300</v>
      </c>
      <c r="O19" s="221">
        <v>60</v>
      </c>
      <c r="P19" s="221">
        <v>140</v>
      </c>
      <c r="Q19" s="221">
        <v>900</v>
      </c>
      <c r="R19" s="221">
        <v>350</v>
      </c>
      <c r="S19" s="221">
        <v>160</v>
      </c>
      <c r="T19" s="221">
        <v>900</v>
      </c>
      <c r="U19" s="221">
        <v>200</v>
      </c>
      <c r="V19" s="221">
        <v>0</v>
      </c>
      <c r="W19" s="221">
        <v>40</v>
      </c>
      <c r="X19" s="221">
        <v>1</v>
      </c>
      <c r="Y19" s="221">
        <v>1</v>
      </c>
      <c r="Z19" s="221">
        <v>1</v>
      </c>
      <c r="AA19" s="221">
        <v>15</v>
      </c>
      <c r="AB19" s="221">
        <v>1</v>
      </c>
      <c r="AC19" s="221">
        <v>1</v>
      </c>
      <c r="AD19" s="221">
        <v>3</v>
      </c>
      <c r="AE19" s="221">
        <v>1</v>
      </c>
      <c r="AF19" s="221">
        <v>1</v>
      </c>
      <c r="AG19" s="221">
        <v>24000</v>
      </c>
    </row>
    <row r="20" spans="1:33">
      <c r="A20" s="221" t="s">
        <v>242</v>
      </c>
      <c r="B20" s="221" t="s">
        <v>66</v>
      </c>
      <c r="C20" s="221">
        <v>275</v>
      </c>
      <c r="D20" s="221">
        <v>550</v>
      </c>
      <c r="E20" s="221">
        <v>40</v>
      </c>
      <c r="F20" s="221">
        <v>175</v>
      </c>
      <c r="G20" s="221">
        <v>125</v>
      </c>
      <c r="H20" s="221">
        <v>90</v>
      </c>
      <c r="I20" s="221">
        <v>80</v>
      </c>
      <c r="J20" s="221">
        <v>200</v>
      </c>
      <c r="K20" s="221">
        <v>8</v>
      </c>
      <c r="L20" s="221">
        <v>1200</v>
      </c>
      <c r="M20" s="221">
        <v>200</v>
      </c>
      <c r="N20" s="221">
        <v>175</v>
      </c>
      <c r="O20" s="221">
        <v>35</v>
      </c>
      <c r="P20" s="221">
        <v>100</v>
      </c>
      <c r="Q20" s="221">
        <v>75</v>
      </c>
      <c r="R20" s="221">
        <v>1</v>
      </c>
      <c r="S20" s="221">
        <v>0</v>
      </c>
      <c r="T20" s="221">
        <v>1</v>
      </c>
      <c r="U20" s="221">
        <v>0</v>
      </c>
      <c r="V20" s="221">
        <v>0</v>
      </c>
      <c r="W20" s="221">
        <v>2</v>
      </c>
      <c r="X20" s="221">
        <v>2</v>
      </c>
      <c r="Y20" s="221">
        <v>0</v>
      </c>
      <c r="Z20" s="221">
        <v>1</v>
      </c>
      <c r="AA20" s="221">
        <v>4</v>
      </c>
      <c r="AB20" s="221">
        <v>1</v>
      </c>
      <c r="AC20" s="221">
        <v>0</v>
      </c>
      <c r="AD20" s="221">
        <v>1</v>
      </c>
      <c r="AE20" s="221">
        <v>0</v>
      </c>
      <c r="AF20" s="221">
        <v>0</v>
      </c>
      <c r="AG20" s="221">
        <v>4565</v>
      </c>
    </row>
    <row r="21" spans="1:33">
      <c r="A21" s="221" t="s">
        <v>242</v>
      </c>
      <c r="B21" s="221" t="s">
        <v>67</v>
      </c>
      <c r="C21" s="221">
        <v>587</v>
      </c>
      <c r="D21" s="221">
        <v>625</v>
      </c>
      <c r="E21" s="221">
        <v>123</v>
      </c>
      <c r="F21" s="221">
        <v>1061</v>
      </c>
      <c r="G21" s="221">
        <v>423</v>
      </c>
      <c r="H21" s="221">
        <v>474</v>
      </c>
      <c r="I21" s="221">
        <v>10743</v>
      </c>
      <c r="J21" s="221">
        <v>554</v>
      </c>
      <c r="K21" s="221">
        <v>639</v>
      </c>
      <c r="L21" s="221">
        <v>12</v>
      </c>
      <c r="M21" s="221">
        <v>506</v>
      </c>
      <c r="N21" s="221">
        <v>406</v>
      </c>
      <c r="O21" s="221">
        <v>45</v>
      </c>
      <c r="P21" s="221">
        <v>0</v>
      </c>
      <c r="Q21" s="221">
        <v>189</v>
      </c>
      <c r="R21" s="221">
        <v>14</v>
      </c>
      <c r="S21" s="221">
        <v>0</v>
      </c>
      <c r="T21" s="221">
        <v>100</v>
      </c>
      <c r="U21" s="221">
        <v>191</v>
      </c>
      <c r="V21" s="221">
        <v>0</v>
      </c>
      <c r="W21" s="221">
        <v>0</v>
      </c>
      <c r="X21" s="221">
        <v>0</v>
      </c>
      <c r="Y21" s="221">
        <v>0</v>
      </c>
      <c r="Z21" s="221">
        <v>0</v>
      </c>
      <c r="AA21" s="221">
        <v>0</v>
      </c>
      <c r="AB21" s="221">
        <v>0</v>
      </c>
      <c r="AC21" s="221">
        <v>0</v>
      </c>
      <c r="AD21" s="221">
        <v>0</v>
      </c>
      <c r="AE21" s="221">
        <v>0</v>
      </c>
      <c r="AF21" s="221">
        <v>0</v>
      </c>
      <c r="AG21" s="221">
        <v>20214</v>
      </c>
    </row>
    <row r="22" spans="1:33">
      <c r="A22" s="221" t="s">
        <v>242</v>
      </c>
      <c r="B22" s="221" t="s">
        <v>68</v>
      </c>
      <c r="C22" s="221">
        <v>210</v>
      </c>
      <c r="D22" s="221">
        <v>280</v>
      </c>
      <c r="E22" s="221">
        <v>55</v>
      </c>
      <c r="F22" s="221">
        <v>150</v>
      </c>
      <c r="G22" s="221">
        <v>125</v>
      </c>
      <c r="H22" s="221">
        <v>145</v>
      </c>
      <c r="I22" s="221">
        <v>90</v>
      </c>
      <c r="J22" s="221">
        <v>300</v>
      </c>
      <c r="K22" s="221">
        <v>15</v>
      </c>
      <c r="L22" s="221">
        <v>1000</v>
      </c>
      <c r="M22" s="221">
        <v>85</v>
      </c>
      <c r="N22" s="221">
        <v>50</v>
      </c>
      <c r="O22" s="221">
        <v>15</v>
      </c>
      <c r="P22" s="221">
        <v>85</v>
      </c>
      <c r="Q22" s="221">
        <v>12</v>
      </c>
      <c r="R22" s="221">
        <v>2</v>
      </c>
      <c r="S22" s="221">
        <v>6</v>
      </c>
      <c r="T22" s="221">
        <v>190</v>
      </c>
      <c r="U22" s="221">
        <v>1</v>
      </c>
      <c r="V22" s="221">
        <v>0</v>
      </c>
      <c r="W22" s="221">
        <v>2</v>
      </c>
      <c r="X22" s="221">
        <v>0</v>
      </c>
      <c r="Y22" s="221">
        <v>0</v>
      </c>
      <c r="Z22" s="221">
        <v>0</v>
      </c>
      <c r="AA22" s="221">
        <v>1</v>
      </c>
      <c r="AB22" s="221">
        <v>0</v>
      </c>
      <c r="AC22" s="221">
        <v>1</v>
      </c>
      <c r="AD22" s="221">
        <v>2</v>
      </c>
      <c r="AE22" s="221">
        <v>1</v>
      </c>
      <c r="AF22" s="221">
        <v>0</v>
      </c>
      <c r="AG22" s="221">
        <v>3600</v>
      </c>
    </row>
    <row r="23" spans="1:33">
      <c r="A23" s="221" t="s">
        <v>242</v>
      </c>
      <c r="B23" s="221" t="s">
        <v>69</v>
      </c>
      <c r="C23" s="221">
        <v>140</v>
      </c>
      <c r="D23" s="221">
        <v>343</v>
      </c>
      <c r="E23" s="221">
        <v>23</v>
      </c>
      <c r="F23" s="221">
        <v>199</v>
      </c>
      <c r="G23" s="221">
        <v>54</v>
      </c>
      <c r="H23" s="221">
        <v>79</v>
      </c>
      <c r="I23" s="221">
        <v>58</v>
      </c>
      <c r="J23" s="221">
        <v>102</v>
      </c>
      <c r="K23" s="221">
        <v>4</v>
      </c>
      <c r="L23" s="221">
        <v>4509</v>
      </c>
      <c r="M23" s="221">
        <v>48</v>
      </c>
      <c r="N23" s="221">
        <v>22</v>
      </c>
      <c r="O23" s="221">
        <v>0</v>
      </c>
      <c r="P23" s="221">
        <v>32</v>
      </c>
      <c r="Q23" s="221">
        <v>31</v>
      </c>
      <c r="R23" s="221">
        <v>4</v>
      </c>
      <c r="S23" s="221">
        <v>2</v>
      </c>
      <c r="T23" s="221">
        <v>64</v>
      </c>
      <c r="U23" s="221">
        <v>5</v>
      </c>
      <c r="V23" s="221">
        <v>0</v>
      </c>
      <c r="W23" s="221">
        <v>6</v>
      </c>
      <c r="X23" s="221">
        <v>0</v>
      </c>
      <c r="Y23" s="221">
        <v>0</v>
      </c>
      <c r="Z23" s="221">
        <v>0</v>
      </c>
      <c r="AA23" s="221">
        <v>2</v>
      </c>
      <c r="AB23" s="221">
        <v>1</v>
      </c>
      <c r="AC23" s="221">
        <v>0</v>
      </c>
      <c r="AD23" s="221">
        <v>0</v>
      </c>
      <c r="AE23" s="221">
        <v>1</v>
      </c>
      <c r="AF23" s="221">
        <v>0</v>
      </c>
      <c r="AG23" s="221">
        <v>6618</v>
      </c>
    </row>
    <row r="24" spans="1:33">
      <c r="A24" s="221" t="s">
        <v>242</v>
      </c>
      <c r="B24" s="221" t="s">
        <v>70</v>
      </c>
      <c r="C24" s="221">
        <v>337</v>
      </c>
      <c r="D24" s="221">
        <v>288</v>
      </c>
      <c r="E24" s="221">
        <v>38</v>
      </c>
      <c r="F24" s="221">
        <v>190</v>
      </c>
      <c r="G24" s="221">
        <v>133</v>
      </c>
      <c r="H24" s="221">
        <v>125</v>
      </c>
      <c r="I24" s="221">
        <v>114</v>
      </c>
      <c r="J24" s="221">
        <v>185</v>
      </c>
      <c r="K24" s="221">
        <v>8</v>
      </c>
      <c r="L24" s="221">
        <v>852</v>
      </c>
      <c r="M24" s="221">
        <v>161</v>
      </c>
      <c r="N24" s="221">
        <v>39</v>
      </c>
      <c r="O24" s="221">
        <v>16</v>
      </c>
      <c r="P24" s="221">
        <v>71</v>
      </c>
      <c r="Q24" s="221">
        <v>56</v>
      </c>
      <c r="R24" s="221">
        <v>0</v>
      </c>
      <c r="S24" s="221">
        <v>0</v>
      </c>
      <c r="T24" s="221">
        <v>140</v>
      </c>
      <c r="U24" s="221">
        <v>0</v>
      </c>
      <c r="V24" s="221">
        <v>0</v>
      </c>
      <c r="W24" s="221">
        <v>9</v>
      </c>
      <c r="X24" s="221">
        <v>0</v>
      </c>
      <c r="Y24" s="221">
        <v>0</v>
      </c>
      <c r="Z24" s="221">
        <v>0</v>
      </c>
      <c r="AA24" s="221">
        <v>11</v>
      </c>
      <c r="AB24" s="221">
        <v>0</v>
      </c>
      <c r="AC24" s="221">
        <v>0</v>
      </c>
      <c r="AD24" s="221">
        <v>0</v>
      </c>
      <c r="AE24" s="221">
        <v>0</v>
      </c>
      <c r="AF24" s="221">
        <v>0</v>
      </c>
      <c r="AG24" s="221">
        <v>4000</v>
      </c>
    </row>
    <row r="25" spans="1:33">
      <c r="A25" s="221" t="s">
        <v>242</v>
      </c>
      <c r="B25" s="221" t="s">
        <v>71</v>
      </c>
      <c r="C25" s="221">
        <v>170</v>
      </c>
      <c r="D25" s="221">
        <v>215</v>
      </c>
      <c r="E25" s="221">
        <v>80</v>
      </c>
      <c r="F25" s="221">
        <v>230</v>
      </c>
      <c r="G25" s="221">
        <v>350</v>
      </c>
      <c r="H25" s="221">
        <v>75</v>
      </c>
      <c r="I25" s="221">
        <v>60</v>
      </c>
      <c r="J25" s="221">
        <v>195</v>
      </c>
      <c r="K25" s="221">
        <v>12</v>
      </c>
      <c r="L25" s="221">
        <v>2500</v>
      </c>
      <c r="M25" s="221">
        <v>100</v>
      </c>
      <c r="N25" s="221">
        <v>20</v>
      </c>
      <c r="O25" s="221">
        <v>10</v>
      </c>
      <c r="P25" s="221">
        <v>5</v>
      </c>
      <c r="Q25" s="221">
        <v>24</v>
      </c>
      <c r="R25" s="221">
        <v>10</v>
      </c>
      <c r="S25" s="221">
        <v>10</v>
      </c>
      <c r="T25" s="221">
        <v>8</v>
      </c>
      <c r="U25" s="221">
        <v>24</v>
      </c>
      <c r="V25" s="221">
        <v>0</v>
      </c>
      <c r="W25" s="221">
        <v>15</v>
      </c>
      <c r="X25" s="221">
        <v>1</v>
      </c>
      <c r="Y25" s="221">
        <v>2</v>
      </c>
      <c r="Z25" s="221">
        <v>1</v>
      </c>
      <c r="AA25" s="221">
        <v>5</v>
      </c>
      <c r="AB25" s="221">
        <v>1</v>
      </c>
      <c r="AC25" s="221">
        <v>2</v>
      </c>
      <c r="AD25" s="221">
        <v>1</v>
      </c>
      <c r="AE25" s="221">
        <v>1</v>
      </c>
      <c r="AF25" s="221">
        <v>1</v>
      </c>
      <c r="AG25" s="221">
        <v>7500</v>
      </c>
    </row>
    <row r="26" spans="1:33">
      <c r="A26" s="221" t="s">
        <v>242</v>
      </c>
      <c r="B26" s="221" t="s">
        <v>126</v>
      </c>
      <c r="C26" s="221">
        <v>430</v>
      </c>
      <c r="D26" s="221">
        <v>645</v>
      </c>
      <c r="E26" s="221">
        <v>149</v>
      </c>
      <c r="F26" s="221">
        <v>735</v>
      </c>
      <c r="G26" s="221">
        <v>145</v>
      </c>
      <c r="H26" s="221">
        <v>230</v>
      </c>
      <c r="I26" s="221">
        <v>140</v>
      </c>
      <c r="J26" s="221">
        <v>425</v>
      </c>
      <c r="K26" s="221">
        <v>20</v>
      </c>
      <c r="L26" s="221">
        <v>4550</v>
      </c>
      <c r="M26" s="221">
        <v>220</v>
      </c>
      <c r="N26" s="221">
        <v>80</v>
      </c>
      <c r="O26" s="221">
        <v>45</v>
      </c>
      <c r="P26" s="221">
        <v>40</v>
      </c>
      <c r="Q26" s="221">
        <v>75</v>
      </c>
      <c r="R26" s="221">
        <v>60</v>
      </c>
      <c r="S26" s="221">
        <v>95</v>
      </c>
      <c r="T26" s="221">
        <v>415</v>
      </c>
      <c r="U26" s="221">
        <v>125</v>
      </c>
      <c r="V26" s="221">
        <v>0</v>
      </c>
      <c r="W26" s="221">
        <v>0</v>
      </c>
      <c r="X26" s="221">
        <v>0</v>
      </c>
      <c r="Y26" s="221">
        <v>0</v>
      </c>
      <c r="Z26" s="221">
        <v>0</v>
      </c>
      <c r="AA26" s="221">
        <v>0</v>
      </c>
      <c r="AB26" s="221">
        <v>0</v>
      </c>
      <c r="AC26" s="221">
        <v>0</v>
      </c>
      <c r="AD26" s="221">
        <v>0</v>
      </c>
      <c r="AE26" s="221">
        <v>0</v>
      </c>
      <c r="AF26" s="221">
        <v>0</v>
      </c>
      <c r="AG26" s="221">
        <v>11000</v>
      </c>
    </row>
    <row r="27" spans="1:33">
      <c r="A27" s="221" t="s">
        <v>242</v>
      </c>
      <c r="B27" s="221" t="s">
        <v>72</v>
      </c>
      <c r="C27" s="221">
        <v>760</v>
      </c>
      <c r="D27" s="221">
        <v>1200</v>
      </c>
      <c r="E27" s="221">
        <v>245</v>
      </c>
      <c r="F27" s="221">
        <v>1300</v>
      </c>
      <c r="G27" s="221">
        <v>280</v>
      </c>
      <c r="H27" s="221">
        <v>380</v>
      </c>
      <c r="I27" s="221">
        <v>110</v>
      </c>
      <c r="J27" s="221">
        <v>550</v>
      </c>
      <c r="K27" s="221">
        <v>36</v>
      </c>
      <c r="L27" s="221">
        <v>7000</v>
      </c>
      <c r="M27" s="221">
        <v>120</v>
      </c>
      <c r="N27" s="221">
        <v>150</v>
      </c>
      <c r="O27" s="221">
        <v>30</v>
      </c>
      <c r="P27" s="221">
        <v>15</v>
      </c>
      <c r="Q27" s="221">
        <v>60</v>
      </c>
      <c r="R27" s="221">
        <v>15</v>
      </c>
      <c r="S27" s="221">
        <v>35</v>
      </c>
      <c r="T27" s="221">
        <v>190</v>
      </c>
      <c r="U27" s="221">
        <v>50</v>
      </c>
      <c r="V27" s="221">
        <v>0</v>
      </c>
      <c r="W27" s="221">
        <v>15</v>
      </c>
      <c r="X27" s="221">
        <v>1</v>
      </c>
      <c r="Y27" s="221">
        <v>1</v>
      </c>
      <c r="Z27" s="221">
        <v>1</v>
      </c>
      <c r="AA27" s="221">
        <v>5</v>
      </c>
      <c r="AB27" s="221">
        <v>1</v>
      </c>
      <c r="AC27" s="221">
        <v>20</v>
      </c>
      <c r="AD27" s="221">
        <v>75</v>
      </c>
      <c r="AE27" s="221">
        <v>50</v>
      </c>
      <c r="AF27" s="221">
        <v>1</v>
      </c>
      <c r="AG27" s="221">
        <v>15000</v>
      </c>
    </row>
    <row r="28" spans="1:33">
      <c r="A28" s="221" t="s">
        <v>242</v>
      </c>
      <c r="B28" s="221" t="s">
        <v>73</v>
      </c>
      <c r="C28" s="221">
        <v>2100</v>
      </c>
      <c r="D28" s="221">
        <v>2150</v>
      </c>
      <c r="E28" s="221">
        <v>700</v>
      </c>
      <c r="F28" s="221">
        <v>1500</v>
      </c>
      <c r="G28" s="221">
        <v>1600</v>
      </c>
      <c r="H28" s="221">
        <v>2800</v>
      </c>
      <c r="I28" s="221">
        <v>2600</v>
      </c>
      <c r="J28" s="221">
        <v>2400</v>
      </c>
      <c r="K28" s="221">
        <v>175</v>
      </c>
      <c r="L28" s="221">
        <v>26000</v>
      </c>
      <c r="M28" s="221">
        <v>3800</v>
      </c>
      <c r="N28" s="221">
        <v>700</v>
      </c>
      <c r="O28" s="221">
        <v>250</v>
      </c>
      <c r="P28" s="221">
        <v>300</v>
      </c>
      <c r="Q28" s="221">
        <v>1600</v>
      </c>
      <c r="R28" s="221">
        <v>825</v>
      </c>
      <c r="S28" s="221">
        <v>800</v>
      </c>
      <c r="T28" s="221">
        <v>1200</v>
      </c>
      <c r="U28" s="221">
        <v>666</v>
      </c>
      <c r="V28" s="221">
        <v>0</v>
      </c>
      <c r="W28" s="221">
        <v>100</v>
      </c>
      <c r="X28" s="221">
        <v>2</v>
      </c>
      <c r="Y28" s="221">
        <v>0</v>
      </c>
      <c r="Z28" s="221">
        <v>0</v>
      </c>
      <c r="AA28" s="221">
        <v>20</v>
      </c>
      <c r="AB28" s="221">
        <v>5</v>
      </c>
      <c r="AC28" s="221">
        <v>0</v>
      </c>
      <c r="AD28" s="221">
        <v>5</v>
      </c>
      <c r="AE28" s="221">
        <v>2</v>
      </c>
      <c r="AF28" s="221">
        <v>2</v>
      </c>
      <c r="AG28" s="221">
        <v>70350</v>
      </c>
    </row>
    <row r="29" spans="1:33">
      <c r="A29" s="221" t="s">
        <v>242</v>
      </c>
      <c r="B29" s="221" t="s">
        <v>74</v>
      </c>
      <c r="C29" s="221">
        <v>1062</v>
      </c>
      <c r="D29" s="221">
        <v>1263</v>
      </c>
      <c r="E29" s="221">
        <v>418</v>
      </c>
      <c r="F29" s="221">
        <v>972</v>
      </c>
      <c r="G29" s="221">
        <v>691</v>
      </c>
      <c r="H29" s="221">
        <v>1300</v>
      </c>
      <c r="I29" s="221">
        <v>1130</v>
      </c>
      <c r="J29" s="221">
        <v>1077</v>
      </c>
      <c r="K29" s="221">
        <v>100</v>
      </c>
      <c r="L29" s="221">
        <v>9206</v>
      </c>
      <c r="M29" s="221">
        <v>902</v>
      </c>
      <c r="N29" s="221">
        <v>1629</v>
      </c>
      <c r="O29" s="221">
        <v>1255</v>
      </c>
      <c r="P29" s="221">
        <v>1250</v>
      </c>
      <c r="Q29" s="221">
        <v>394</v>
      </c>
      <c r="R29" s="221">
        <v>204</v>
      </c>
      <c r="S29" s="221">
        <v>211</v>
      </c>
      <c r="T29" s="221">
        <v>1505</v>
      </c>
      <c r="U29" s="221">
        <v>270</v>
      </c>
      <c r="V29" s="221">
        <v>0</v>
      </c>
      <c r="W29" s="221">
        <v>113</v>
      </c>
      <c r="X29" s="221">
        <v>1</v>
      </c>
      <c r="Y29" s="221">
        <v>1</v>
      </c>
      <c r="Z29" s="221">
        <v>2</v>
      </c>
      <c r="AA29" s="221">
        <v>18</v>
      </c>
      <c r="AB29" s="221">
        <v>3</v>
      </c>
      <c r="AC29" s="221">
        <v>1</v>
      </c>
      <c r="AD29" s="221">
        <v>1</v>
      </c>
      <c r="AE29" s="221">
        <v>2</v>
      </c>
      <c r="AF29" s="221">
        <v>2</v>
      </c>
      <c r="AG29" s="221">
        <v>25500</v>
      </c>
    </row>
    <row r="30" spans="1:33">
      <c r="A30" s="221" t="s">
        <v>242</v>
      </c>
      <c r="B30" s="221" t="s">
        <v>75</v>
      </c>
      <c r="C30" s="221">
        <v>18740</v>
      </c>
      <c r="D30" s="221">
        <v>24714</v>
      </c>
      <c r="E30" s="221">
        <v>4735</v>
      </c>
      <c r="F30" s="221">
        <v>32815</v>
      </c>
      <c r="G30" s="221">
        <v>10238</v>
      </c>
      <c r="H30" s="221">
        <v>36073</v>
      </c>
      <c r="I30" s="221">
        <v>10233</v>
      </c>
      <c r="J30" s="221">
        <v>17358</v>
      </c>
      <c r="K30" s="221">
        <v>992</v>
      </c>
      <c r="L30" s="221">
        <v>187899</v>
      </c>
      <c r="M30" s="221">
        <v>15613</v>
      </c>
      <c r="N30" s="221">
        <v>1568</v>
      </c>
      <c r="O30" s="221">
        <v>2631</v>
      </c>
      <c r="P30" s="221">
        <v>1276</v>
      </c>
      <c r="Q30" s="221">
        <v>19198</v>
      </c>
      <c r="R30" s="221">
        <v>13844</v>
      </c>
      <c r="S30" s="221">
        <v>5407</v>
      </c>
      <c r="T30" s="221">
        <v>14447</v>
      </c>
      <c r="U30" s="221">
        <v>631</v>
      </c>
      <c r="V30" s="221">
        <v>0</v>
      </c>
      <c r="W30" s="221">
        <v>998</v>
      </c>
      <c r="X30" s="221">
        <v>19</v>
      </c>
      <c r="Y30" s="221">
        <v>34</v>
      </c>
      <c r="Z30" s="221">
        <v>43</v>
      </c>
      <c r="AA30" s="221">
        <v>214</v>
      </c>
      <c r="AB30" s="221">
        <v>26</v>
      </c>
      <c r="AC30" s="221">
        <v>5</v>
      </c>
      <c r="AD30" s="221">
        <v>126</v>
      </c>
      <c r="AE30" s="221">
        <v>39</v>
      </c>
      <c r="AF30" s="221">
        <v>19</v>
      </c>
      <c r="AG30" s="221">
        <v>357734</v>
      </c>
    </row>
    <row r="31" spans="1:33">
      <c r="A31" s="221" t="s">
        <v>242</v>
      </c>
      <c r="B31" s="221" t="s">
        <v>76</v>
      </c>
      <c r="C31" s="221">
        <v>475</v>
      </c>
      <c r="D31" s="221">
        <v>500</v>
      </c>
      <c r="E31" s="221">
        <v>70</v>
      </c>
      <c r="F31" s="221">
        <v>250</v>
      </c>
      <c r="G31" s="221">
        <v>130</v>
      </c>
      <c r="H31" s="221">
        <v>200</v>
      </c>
      <c r="I31" s="221">
        <v>100</v>
      </c>
      <c r="J31" s="221">
        <v>330</v>
      </c>
      <c r="K31" s="221">
        <v>17</v>
      </c>
      <c r="L31" s="221">
        <v>3450</v>
      </c>
      <c r="M31" s="221">
        <v>250</v>
      </c>
      <c r="N31" s="221">
        <v>70</v>
      </c>
      <c r="O31" s="221">
        <v>25</v>
      </c>
      <c r="P31" s="221">
        <v>43</v>
      </c>
      <c r="Q31" s="221">
        <v>18</v>
      </c>
      <c r="R31" s="221">
        <v>10</v>
      </c>
      <c r="S31" s="221">
        <v>5</v>
      </c>
      <c r="T31" s="221">
        <v>100</v>
      </c>
      <c r="U31" s="221">
        <v>20</v>
      </c>
      <c r="V31" s="221">
        <v>0</v>
      </c>
      <c r="W31" s="221">
        <v>12</v>
      </c>
      <c r="X31" s="221">
        <v>0</v>
      </c>
      <c r="Y31" s="221">
        <v>0</v>
      </c>
      <c r="Z31" s="221">
        <v>0</v>
      </c>
      <c r="AA31" s="221">
        <v>4</v>
      </c>
      <c r="AB31" s="221">
        <v>1</v>
      </c>
      <c r="AC31" s="221">
        <v>0</v>
      </c>
      <c r="AD31" s="221">
        <v>1</v>
      </c>
      <c r="AE31" s="221">
        <v>0</v>
      </c>
      <c r="AF31" s="221">
        <v>0</v>
      </c>
      <c r="AG31" s="221">
        <v>7500</v>
      </c>
    </row>
    <row r="32" spans="1:33">
      <c r="A32" s="221" t="s">
        <v>242</v>
      </c>
      <c r="B32" s="221" t="s">
        <v>77</v>
      </c>
      <c r="C32" s="221">
        <v>1502</v>
      </c>
      <c r="D32" s="221">
        <v>2924</v>
      </c>
      <c r="E32" s="221">
        <v>328</v>
      </c>
      <c r="F32" s="221">
        <v>1378</v>
      </c>
      <c r="G32" s="221">
        <v>1073</v>
      </c>
      <c r="H32" s="221">
        <v>1968</v>
      </c>
      <c r="I32" s="221">
        <v>1487</v>
      </c>
      <c r="J32" s="221">
        <v>1994</v>
      </c>
      <c r="K32" s="221">
        <v>102</v>
      </c>
      <c r="L32" s="221">
        <v>17317</v>
      </c>
      <c r="M32" s="221">
        <v>1590</v>
      </c>
      <c r="N32" s="221">
        <v>218</v>
      </c>
      <c r="O32" s="221">
        <v>1190</v>
      </c>
      <c r="P32" s="221">
        <v>100</v>
      </c>
      <c r="Q32" s="221">
        <v>916</v>
      </c>
      <c r="R32" s="221">
        <v>526</v>
      </c>
      <c r="S32" s="221">
        <v>493</v>
      </c>
      <c r="T32" s="221">
        <v>1755</v>
      </c>
      <c r="U32" s="221">
        <v>1475</v>
      </c>
      <c r="V32" s="221">
        <v>0</v>
      </c>
      <c r="W32" s="221">
        <v>48</v>
      </c>
      <c r="X32" s="221">
        <v>3</v>
      </c>
      <c r="Y32" s="221">
        <v>11</v>
      </c>
      <c r="Z32" s="221">
        <v>2</v>
      </c>
      <c r="AA32" s="221">
        <v>39</v>
      </c>
      <c r="AB32" s="221">
        <v>10</v>
      </c>
      <c r="AC32" s="221">
        <v>2</v>
      </c>
      <c r="AD32" s="221">
        <v>9</v>
      </c>
      <c r="AE32" s="221">
        <v>1</v>
      </c>
      <c r="AF32" s="221">
        <v>0</v>
      </c>
      <c r="AG32" s="221">
        <v>53603</v>
      </c>
    </row>
    <row r="33" spans="1:33">
      <c r="A33" s="221" t="s">
        <v>242</v>
      </c>
      <c r="B33" s="221" t="s">
        <v>78</v>
      </c>
      <c r="C33" s="221">
        <v>597</v>
      </c>
      <c r="D33" s="221">
        <v>506</v>
      </c>
      <c r="E33" s="221">
        <v>130</v>
      </c>
      <c r="F33" s="221">
        <v>419</v>
      </c>
      <c r="G33" s="221">
        <v>756</v>
      </c>
      <c r="H33" s="221">
        <v>640</v>
      </c>
      <c r="I33" s="221">
        <v>288</v>
      </c>
      <c r="J33" s="221">
        <v>215</v>
      </c>
      <c r="K33" s="221">
        <v>137</v>
      </c>
      <c r="L33" s="221">
        <v>0</v>
      </c>
      <c r="M33" s="221">
        <v>245</v>
      </c>
      <c r="N33" s="221">
        <v>42</v>
      </c>
      <c r="O33" s="221">
        <v>13</v>
      </c>
      <c r="P33" s="221">
        <v>44</v>
      </c>
      <c r="Q33" s="221">
        <v>89</v>
      </c>
      <c r="R33" s="221">
        <v>3</v>
      </c>
      <c r="S33" s="221">
        <v>183</v>
      </c>
      <c r="T33" s="221">
        <v>445</v>
      </c>
      <c r="U33" s="221">
        <v>35</v>
      </c>
      <c r="V33" s="221">
        <v>0</v>
      </c>
      <c r="W33" s="221">
        <v>19</v>
      </c>
      <c r="X33" s="221">
        <v>0</v>
      </c>
      <c r="Y33" s="221">
        <v>0</v>
      </c>
      <c r="Z33" s="221">
        <v>0</v>
      </c>
      <c r="AA33" s="221">
        <v>15</v>
      </c>
      <c r="AB33" s="221">
        <v>8</v>
      </c>
      <c r="AC33" s="221">
        <v>0</v>
      </c>
      <c r="AD33" s="221">
        <v>1</v>
      </c>
      <c r="AE33" s="221">
        <v>4261</v>
      </c>
      <c r="AF33" s="221">
        <v>0</v>
      </c>
      <c r="AG33" s="221">
        <v>13490</v>
      </c>
    </row>
    <row r="34" spans="1:33">
      <c r="A34" s="221" t="s">
        <v>242</v>
      </c>
      <c r="B34" s="221" t="s">
        <v>79</v>
      </c>
      <c r="C34" s="221">
        <v>190</v>
      </c>
      <c r="D34" s="221">
        <v>208</v>
      </c>
      <c r="E34" s="221">
        <v>27</v>
      </c>
      <c r="F34" s="221">
        <v>294</v>
      </c>
      <c r="G34" s="221">
        <v>149</v>
      </c>
      <c r="H34" s="221">
        <v>137</v>
      </c>
      <c r="I34" s="221">
        <v>73</v>
      </c>
      <c r="J34" s="221">
        <v>159</v>
      </c>
      <c r="K34" s="221">
        <v>11</v>
      </c>
      <c r="L34" s="221">
        <v>6188</v>
      </c>
      <c r="M34" s="221">
        <v>99</v>
      </c>
      <c r="N34" s="221">
        <v>7</v>
      </c>
      <c r="O34" s="221">
        <v>11</v>
      </c>
      <c r="P34" s="221">
        <v>4</v>
      </c>
      <c r="Q34" s="221">
        <v>13</v>
      </c>
      <c r="R34" s="221">
        <v>90</v>
      </c>
      <c r="S34" s="221">
        <v>2</v>
      </c>
      <c r="T34" s="221">
        <v>200</v>
      </c>
      <c r="U34" s="221">
        <v>9</v>
      </c>
      <c r="V34" s="221">
        <v>0</v>
      </c>
      <c r="W34" s="221">
        <v>0</v>
      </c>
      <c r="X34" s="221">
        <v>0</v>
      </c>
      <c r="Y34" s="221">
        <v>0</v>
      </c>
      <c r="Z34" s="221">
        <v>0</v>
      </c>
      <c r="AA34" s="221">
        <v>4</v>
      </c>
      <c r="AB34" s="221">
        <v>0</v>
      </c>
      <c r="AC34" s="221">
        <v>0</v>
      </c>
      <c r="AD34" s="221">
        <v>0</v>
      </c>
      <c r="AE34" s="221">
        <v>0</v>
      </c>
      <c r="AF34" s="221">
        <v>0</v>
      </c>
      <c r="AG34" s="221">
        <v>7727</v>
      </c>
    </row>
    <row r="35" spans="1:33">
      <c r="A35" s="221" t="s">
        <v>242</v>
      </c>
      <c r="B35" s="221" t="s">
        <v>80</v>
      </c>
      <c r="C35" s="221">
        <v>60</v>
      </c>
      <c r="D35" s="221">
        <v>102</v>
      </c>
      <c r="E35" s="221">
        <v>8</v>
      </c>
      <c r="F35" s="221">
        <v>60</v>
      </c>
      <c r="G35" s="221">
        <v>52</v>
      </c>
      <c r="H35" s="221">
        <v>85</v>
      </c>
      <c r="I35" s="221">
        <v>41</v>
      </c>
      <c r="J35" s="221">
        <v>125</v>
      </c>
      <c r="K35" s="221">
        <v>5</v>
      </c>
      <c r="L35" s="221">
        <v>550</v>
      </c>
      <c r="M35" s="221">
        <v>65</v>
      </c>
      <c r="N35" s="221">
        <v>14</v>
      </c>
      <c r="O35" s="221">
        <v>7</v>
      </c>
      <c r="P35" s="221">
        <v>10</v>
      </c>
      <c r="Q35" s="221">
        <v>4</v>
      </c>
      <c r="R35" s="221">
        <v>15</v>
      </c>
      <c r="S35" s="221">
        <v>1</v>
      </c>
      <c r="T35" s="221">
        <v>35</v>
      </c>
      <c r="U35" s="221">
        <v>1</v>
      </c>
      <c r="V35" s="221">
        <v>0</v>
      </c>
      <c r="W35" s="221">
        <v>4</v>
      </c>
      <c r="X35" s="221">
        <v>1</v>
      </c>
      <c r="Y35" s="221">
        <v>1</v>
      </c>
      <c r="Z35" s="221">
        <v>1</v>
      </c>
      <c r="AA35" s="221">
        <v>1</v>
      </c>
      <c r="AB35" s="221">
        <v>1</v>
      </c>
      <c r="AC35" s="221">
        <v>1</v>
      </c>
      <c r="AD35" s="221">
        <v>2</v>
      </c>
      <c r="AE35" s="221">
        <v>1</v>
      </c>
      <c r="AF35" s="221">
        <v>1</v>
      </c>
      <c r="AG35" s="221">
        <v>1300</v>
      </c>
    </row>
    <row r="36" spans="1:33">
      <c r="A36" s="221" t="s">
        <v>242</v>
      </c>
      <c r="B36" s="221" t="s">
        <v>81</v>
      </c>
      <c r="C36" s="221">
        <v>3200</v>
      </c>
      <c r="D36" s="221">
        <v>3200</v>
      </c>
      <c r="E36" s="221">
        <v>900</v>
      </c>
      <c r="F36" s="221">
        <v>4050</v>
      </c>
      <c r="G36" s="221">
        <v>2400</v>
      </c>
      <c r="H36" s="221">
        <v>4100</v>
      </c>
      <c r="I36" s="221">
        <v>2550</v>
      </c>
      <c r="J36" s="221">
        <v>3650</v>
      </c>
      <c r="K36" s="221">
        <v>230</v>
      </c>
      <c r="L36" s="221">
        <v>39000</v>
      </c>
      <c r="M36" s="221">
        <v>1200</v>
      </c>
      <c r="N36" s="221">
        <v>760</v>
      </c>
      <c r="O36" s="221">
        <v>320</v>
      </c>
      <c r="P36" s="221">
        <v>515</v>
      </c>
      <c r="Q36" s="221">
        <v>2750</v>
      </c>
      <c r="R36" s="221">
        <v>1650</v>
      </c>
      <c r="S36" s="221">
        <v>625</v>
      </c>
      <c r="T36" s="221">
        <v>3900</v>
      </c>
      <c r="U36" s="221">
        <v>1100</v>
      </c>
      <c r="V36" s="221">
        <v>0</v>
      </c>
      <c r="W36" s="221">
        <v>160</v>
      </c>
      <c r="X36" s="221">
        <v>3</v>
      </c>
      <c r="Y36" s="221">
        <v>0</v>
      </c>
      <c r="Z36" s="221">
        <v>2</v>
      </c>
      <c r="AA36" s="221">
        <v>60</v>
      </c>
      <c r="AB36" s="221">
        <v>2</v>
      </c>
      <c r="AC36" s="221">
        <v>0</v>
      </c>
      <c r="AD36" s="221">
        <v>10</v>
      </c>
      <c r="AE36" s="221">
        <v>10</v>
      </c>
      <c r="AF36" s="221">
        <v>10</v>
      </c>
      <c r="AG36" s="221">
        <v>341500</v>
      </c>
    </row>
    <row r="37" spans="1:33">
      <c r="A37" s="221" t="s">
        <v>242</v>
      </c>
      <c r="B37" s="221" t="s">
        <v>82</v>
      </c>
      <c r="C37" s="221">
        <v>5700</v>
      </c>
      <c r="D37" s="221">
        <v>15000</v>
      </c>
      <c r="E37" s="221">
        <v>2250</v>
      </c>
      <c r="F37" s="221">
        <v>9200</v>
      </c>
      <c r="G37" s="221">
        <v>5000</v>
      </c>
      <c r="H37" s="221">
        <v>11000</v>
      </c>
      <c r="I37" s="221">
        <v>6600</v>
      </c>
      <c r="J37" s="221">
        <v>8600</v>
      </c>
      <c r="K37" s="221">
        <v>450</v>
      </c>
      <c r="L37" s="221">
        <v>88000</v>
      </c>
      <c r="M37" s="221">
        <v>19000</v>
      </c>
      <c r="N37" s="221">
        <v>3700</v>
      </c>
      <c r="O37" s="221">
        <v>615</v>
      </c>
      <c r="P37" s="221">
        <v>3200</v>
      </c>
      <c r="Q37" s="221">
        <v>7000</v>
      </c>
      <c r="R37" s="221">
        <v>4700</v>
      </c>
      <c r="S37" s="221">
        <v>3500</v>
      </c>
      <c r="T37" s="221">
        <v>7800</v>
      </c>
      <c r="U37" s="221">
        <v>2000</v>
      </c>
      <c r="V37" s="221">
        <v>0</v>
      </c>
      <c r="W37" s="221">
        <v>225</v>
      </c>
      <c r="X37" s="221">
        <v>15</v>
      </c>
      <c r="Y37" s="221">
        <v>5</v>
      </c>
      <c r="Z37" s="221">
        <v>10</v>
      </c>
      <c r="AA37" s="221">
        <v>170</v>
      </c>
      <c r="AB37" s="221">
        <v>25</v>
      </c>
      <c r="AC37" s="221">
        <v>2</v>
      </c>
      <c r="AD37" s="221">
        <v>35</v>
      </c>
      <c r="AE37" s="221">
        <v>10</v>
      </c>
      <c r="AF37" s="221">
        <v>0</v>
      </c>
      <c r="AG37" s="221">
        <v>230000</v>
      </c>
    </row>
    <row r="38" spans="1:33">
      <c r="A38" s="221" t="s">
        <v>242</v>
      </c>
      <c r="B38" s="221" t="s">
        <v>83</v>
      </c>
      <c r="C38" s="221">
        <v>4046</v>
      </c>
      <c r="D38" s="221">
        <v>3701</v>
      </c>
      <c r="E38" s="221">
        <v>848</v>
      </c>
      <c r="F38" s="221">
        <v>3007</v>
      </c>
      <c r="G38" s="221">
        <v>3166</v>
      </c>
      <c r="H38" s="221">
        <v>6007</v>
      </c>
      <c r="I38" s="221">
        <v>2499</v>
      </c>
      <c r="J38" s="221">
        <v>4011</v>
      </c>
      <c r="K38" s="221">
        <v>126</v>
      </c>
      <c r="L38" s="221">
        <v>36000</v>
      </c>
      <c r="M38" s="221">
        <v>856</v>
      </c>
      <c r="N38" s="221">
        <v>312</v>
      </c>
      <c r="O38" s="221">
        <v>4276</v>
      </c>
      <c r="P38" s="221">
        <v>303</v>
      </c>
      <c r="Q38" s="221">
        <v>2046</v>
      </c>
      <c r="R38" s="221">
        <v>2283</v>
      </c>
      <c r="S38" s="221">
        <v>1617</v>
      </c>
      <c r="T38" s="221">
        <v>4797</v>
      </c>
      <c r="U38" s="221">
        <v>2306</v>
      </c>
      <c r="V38" s="221">
        <v>0</v>
      </c>
      <c r="W38" s="221">
        <v>319</v>
      </c>
      <c r="X38" s="221">
        <v>8</v>
      </c>
      <c r="Y38" s="221">
        <v>24</v>
      </c>
      <c r="Z38" s="221">
        <v>5</v>
      </c>
      <c r="AA38" s="221">
        <v>436</v>
      </c>
      <c r="AB38" s="221">
        <v>6</v>
      </c>
      <c r="AC38" s="221">
        <v>1</v>
      </c>
      <c r="AD38" s="221">
        <v>11</v>
      </c>
      <c r="AE38" s="221">
        <v>12</v>
      </c>
      <c r="AF38" s="221">
        <v>3</v>
      </c>
      <c r="AG38" s="221">
        <v>119000</v>
      </c>
    </row>
    <row r="39" spans="1:33">
      <c r="A39" s="221" t="s">
        <v>242</v>
      </c>
      <c r="B39" s="221" t="s">
        <v>84</v>
      </c>
      <c r="C39" s="221">
        <v>675</v>
      </c>
      <c r="D39" s="221">
        <v>800</v>
      </c>
      <c r="E39" s="221">
        <v>100</v>
      </c>
      <c r="F39" s="221">
        <v>600</v>
      </c>
      <c r="G39" s="221">
        <v>275</v>
      </c>
      <c r="H39" s="221">
        <v>440</v>
      </c>
      <c r="I39" s="221">
        <v>245</v>
      </c>
      <c r="J39" s="221">
        <v>670</v>
      </c>
      <c r="K39" s="221">
        <v>15</v>
      </c>
      <c r="L39" s="221">
        <v>3700</v>
      </c>
      <c r="M39" s="221">
        <v>600</v>
      </c>
      <c r="N39" s="221">
        <v>215</v>
      </c>
      <c r="O39" s="221">
        <v>215</v>
      </c>
      <c r="P39" s="221">
        <v>55</v>
      </c>
      <c r="Q39" s="221">
        <v>205</v>
      </c>
      <c r="R39" s="221">
        <v>250</v>
      </c>
      <c r="S39" s="221">
        <v>65</v>
      </c>
      <c r="T39" s="221">
        <v>580</v>
      </c>
      <c r="U39" s="221">
        <v>75</v>
      </c>
      <c r="V39" s="221">
        <v>0</v>
      </c>
      <c r="W39" s="221">
        <v>30</v>
      </c>
      <c r="X39" s="221">
        <v>5</v>
      </c>
      <c r="Y39" s="221">
        <v>3</v>
      </c>
      <c r="Z39" s="221">
        <v>2</v>
      </c>
      <c r="AA39" s="221">
        <v>10</v>
      </c>
      <c r="AB39" s="221">
        <v>2</v>
      </c>
      <c r="AC39" s="221">
        <v>3</v>
      </c>
      <c r="AD39" s="221">
        <v>11</v>
      </c>
      <c r="AE39" s="221">
        <v>1</v>
      </c>
      <c r="AF39" s="221">
        <v>0</v>
      </c>
      <c r="AG39" s="221">
        <v>9822</v>
      </c>
    </row>
    <row r="40" spans="1:33">
      <c r="A40" s="221" t="s">
        <v>242</v>
      </c>
      <c r="B40" s="221" t="s">
        <v>85</v>
      </c>
      <c r="C40" s="221">
        <v>105</v>
      </c>
      <c r="D40" s="221">
        <v>158</v>
      </c>
      <c r="E40" s="221">
        <v>35</v>
      </c>
      <c r="F40" s="221">
        <v>87</v>
      </c>
      <c r="G40" s="221">
        <v>35</v>
      </c>
      <c r="H40" s="221">
        <v>57</v>
      </c>
      <c r="I40" s="221">
        <v>39</v>
      </c>
      <c r="J40" s="221">
        <v>151</v>
      </c>
      <c r="K40" s="221">
        <v>1</v>
      </c>
      <c r="L40" s="221">
        <v>700</v>
      </c>
      <c r="M40" s="221">
        <v>126</v>
      </c>
      <c r="N40" s="221">
        <v>39</v>
      </c>
      <c r="O40" s="221">
        <v>12</v>
      </c>
      <c r="P40" s="221">
        <v>40</v>
      </c>
      <c r="Q40" s="221">
        <v>8</v>
      </c>
      <c r="R40" s="221">
        <v>1</v>
      </c>
      <c r="S40" s="221">
        <v>10</v>
      </c>
      <c r="T40" s="221">
        <v>64</v>
      </c>
      <c r="U40" s="221">
        <v>0</v>
      </c>
      <c r="V40" s="221">
        <v>0</v>
      </c>
      <c r="W40" s="221">
        <v>4</v>
      </c>
      <c r="X40" s="221">
        <v>0</v>
      </c>
      <c r="Y40" s="221">
        <v>0</v>
      </c>
      <c r="Z40" s="221">
        <v>0</v>
      </c>
      <c r="AA40" s="221">
        <v>4</v>
      </c>
      <c r="AB40" s="221">
        <v>0</v>
      </c>
      <c r="AC40" s="221">
        <v>0</v>
      </c>
      <c r="AD40" s="221">
        <v>0</v>
      </c>
      <c r="AE40" s="221">
        <v>0</v>
      </c>
      <c r="AF40" s="221">
        <v>0</v>
      </c>
      <c r="AG40" s="221">
        <v>2500</v>
      </c>
    </row>
    <row r="41" spans="1:33">
      <c r="A41" s="221" t="s">
        <v>242</v>
      </c>
      <c r="B41" s="221" t="s">
        <v>86</v>
      </c>
      <c r="C41" s="221">
        <v>350</v>
      </c>
      <c r="D41" s="221">
        <v>420</v>
      </c>
      <c r="E41" s="221">
        <v>130</v>
      </c>
      <c r="F41" s="221">
        <v>470</v>
      </c>
      <c r="G41" s="221">
        <v>120</v>
      </c>
      <c r="H41" s="221">
        <v>210</v>
      </c>
      <c r="I41" s="221">
        <v>110</v>
      </c>
      <c r="J41" s="221">
        <v>300</v>
      </c>
      <c r="K41" s="221">
        <v>8</v>
      </c>
      <c r="L41" s="221">
        <v>9900</v>
      </c>
      <c r="M41" s="221">
        <v>330</v>
      </c>
      <c r="N41" s="221">
        <v>62</v>
      </c>
      <c r="O41" s="221">
        <v>24</v>
      </c>
      <c r="P41" s="221">
        <v>60</v>
      </c>
      <c r="Q41" s="221">
        <v>8</v>
      </c>
      <c r="R41" s="221">
        <v>3</v>
      </c>
      <c r="S41" s="221">
        <v>1</v>
      </c>
      <c r="T41" s="221">
        <v>290</v>
      </c>
      <c r="U41" s="221">
        <v>1</v>
      </c>
      <c r="V41" s="221">
        <v>0</v>
      </c>
      <c r="W41" s="221">
        <v>8</v>
      </c>
      <c r="X41" s="221">
        <v>1</v>
      </c>
      <c r="Y41" s="221">
        <v>1</v>
      </c>
      <c r="Z41" s="221">
        <v>1</v>
      </c>
      <c r="AA41" s="221">
        <v>1</v>
      </c>
      <c r="AB41" s="221">
        <v>1</v>
      </c>
      <c r="AC41" s="221">
        <v>1</v>
      </c>
      <c r="AD41" s="221">
        <v>1</v>
      </c>
      <c r="AE41" s="221">
        <v>1</v>
      </c>
      <c r="AF41" s="221">
        <v>1</v>
      </c>
      <c r="AG41" s="221">
        <v>15900</v>
      </c>
    </row>
    <row r="42" spans="1:33">
      <c r="A42" s="221" t="s">
        <v>242</v>
      </c>
      <c r="B42" s="221" t="s">
        <v>87</v>
      </c>
      <c r="C42" s="221">
        <v>4500</v>
      </c>
      <c r="D42" s="221">
        <v>5500</v>
      </c>
      <c r="E42" s="221">
        <v>1000</v>
      </c>
      <c r="F42" s="221">
        <v>5100</v>
      </c>
      <c r="G42" s="221">
        <v>2000</v>
      </c>
      <c r="H42" s="221">
        <v>5000</v>
      </c>
      <c r="I42" s="221">
        <v>3200</v>
      </c>
      <c r="J42" s="221">
        <v>4000</v>
      </c>
      <c r="K42" s="221">
        <v>700</v>
      </c>
      <c r="L42" s="221">
        <v>33000</v>
      </c>
      <c r="M42" s="221">
        <v>4400</v>
      </c>
      <c r="N42" s="221">
        <v>750</v>
      </c>
      <c r="O42" s="221">
        <v>1200</v>
      </c>
      <c r="P42" s="221">
        <v>1100</v>
      </c>
      <c r="Q42" s="221">
        <v>2400</v>
      </c>
      <c r="R42" s="221">
        <v>2000</v>
      </c>
      <c r="S42" s="221">
        <v>1400</v>
      </c>
      <c r="T42" s="221">
        <v>5500</v>
      </c>
      <c r="U42" s="221">
        <v>1500</v>
      </c>
      <c r="V42" s="221">
        <v>0</v>
      </c>
      <c r="W42" s="221">
        <v>250</v>
      </c>
      <c r="X42" s="221">
        <v>15</v>
      </c>
      <c r="Y42" s="221">
        <v>15</v>
      </c>
      <c r="Z42" s="221">
        <v>10</v>
      </c>
      <c r="AA42" s="221">
        <v>75</v>
      </c>
      <c r="AB42" s="221">
        <v>10</v>
      </c>
      <c r="AC42" s="221">
        <v>0</v>
      </c>
      <c r="AD42" s="221">
        <v>15</v>
      </c>
      <c r="AE42" s="221">
        <v>10</v>
      </c>
      <c r="AF42" s="221">
        <v>0</v>
      </c>
      <c r="AG42" s="221">
        <v>110000</v>
      </c>
    </row>
    <row r="43" spans="1:33">
      <c r="A43" s="221" t="s">
        <v>242</v>
      </c>
      <c r="B43" s="221" t="s">
        <v>88</v>
      </c>
      <c r="C43" s="221">
        <v>4843</v>
      </c>
      <c r="D43" s="221">
        <v>5293</v>
      </c>
      <c r="E43" s="221">
        <v>1156</v>
      </c>
      <c r="F43" s="221">
        <v>4311</v>
      </c>
      <c r="G43" s="221">
        <v>3168</v>
      </c>
      <c r="H43" s="221">
        <v>4612</v>
      </c>
      <c r="I43" s="221">
        <v>4915</v>
      </c>
      <c r="J43" s="221">
        <v>4820</v>
      </c>
      <c r="K43" s="221">
        <v>297</v>
      </c>
      <c r="L43" s="221">
        <v>28929</v>
      </c>
      <c r="M43" s="221">
        <v>5670</v>
      </c>
      <c r="N43" s="221">
        <v>1403</v>
      </c>
      <c r="O43" s="221">
        <v>1105</v>
      </c>
      <c r="P43" s="221">
        <v>1445</v>
      </c>
      <c r="Q43" s="221">
        <v>2540</v>
      </c>
      <c r="R43" s="221">
        <v>1693</v>
      </c>
      <c r="S43" s="221">
        <v>791</v>
      </c>
      <c r="T43" s="221">
        <v>5953</v>
      </c>
      <c r="U43" s="221">
        <v>1430</v>
      </c>
      <c r="V43" s="221">
        <v>0</v>
      </c>
      <c r="W43" s="221">
        <v>321</v>
      </c>
      <c r="X43" s="221">
        <v>13</v>
      </c>
      <c r="Y43" s="221">
        <v>1</v>
      </c>
      <c r="Z43" s="221">
        <v>6</v>
      </c>
      <c r="AA43" s="221">
        <v>67</v>
      </c>
      <c r="AB43" s="221">
        <v>12</v>
      </c>
      <c r="AC43" s="221">
        <v>2</v>
      </c>
      <c r="AD43" s="221">
        <v>24</v>
      </c>
      <c r="AE43" s="221">
        <v>19</v>
      </c>
      <c r="AF43" s="221">
        <v>4</v>
      </c>
      <c r="AG43" s="221">
        <v>400522</v>
      </c>
    </row>
    <row r="44" spans="1:33">
      <c r="A44" s="221" t="s">
        <v>242</v>
      </c>
      <c r="B44" s="221" t="s">
        <v>89</v>
      </c>
      <c r="C44" s="221">
        <v>1640</v>
      </c>
      <c r="D44" s="221">
        <v>3214</v>
      </c>
      <c r="E44" s="221">
        <v>417</v>
      </c>
      <c r="F44" s="221">
        <v>3008</v>
      </c>
      <c r="G44" s="221">
        <v>1498</v>
      </c>
      <c r="H44" s="221">
        <v>1717</v>
      </c>
      <c r="I44" s="221">
        <v>1460</v>
      </c>
      <c r="J44" s="221">
        <v>1523</v>
      </c>
      <c r="K44" s="221">
        <v>147</v>
      </c>
      <c r="L44" s="221">
        <v>24269</v>
      </c>
      <c r="M44" s="221">
        <v>1578</v>
      </c>
      <c r="N44" s="221">
        <v>288</v>
      </c>
      <c r="O44" s="221">
        <v>748</v>
      </c>
      <c r="P44" s="221">
        <v>194</v>
      </c>
      <c r="Q44" s="221">
        <v>874</v>
      </c>
      <c r="R44" s="221">
        <v>497</v>
      </c>
      <c r="S44" s="221">
        <v>450</v>
      </c>
      <c r="T44" s="221">
        <v>1319</v>
      </c>
      <c r="U44" s="221">
        <v>70</v>
      </c>
      <c r="V44" s="221">
        <v>0</v>
      </c>
      <c r="W44" s="221">
        <v>102</v>
      </c>
      <c r="X44" s="221">
        <v>6</v>
      </c>
      <c r="Y44" s="221">
        <v>14</v>
      </c>
      <c r="Z44" s="221">
        <v>0</v>
      </c>
      <c r="AA44" s="221">
        <v>50</v>
      </c>
      <c r="AB44" s="221">
        <v>14</v>
      </c>
      <c r="AC44" s="221">
        <v>0</v>
      </c>
      <c r="AD44" s="221">
        <v>18</v>
      </c>
      <c r="AE44" s="221">
        <v>1</v>
      </c>
      <c r="AF44" s="221">
        <v>0</v>
      </c>
      <c r="AG44" s="221">
        <v>63364</v>
      </c>
    </row>
    <row r="45" spans="1:33">
      <c r="A45" s="221" t="s">
        <v>242</v>
      </c>
      <c r="B45" s="221" t="s">
        <v>90</v>
      </c>
      <c r="C45" s="221">
        <v>1400</v>
      </c>
      <c r="D45" s="221">
        <v>3400</v>
      </c>
      <c r="E45" s="221">
        <v>175</v>
      </c>
      <c r="F45" s="221">
        <v>900</v>
      </c>
      <c r="G45" s="221">
        <v>860</v>
      </c>
      <c r="H45" s="221">
        <v>1150</v>
      </c>
      <c r="I45" s="221">
        <v>550</v>
      </c>
      <c r="J45" s="221">
        <v>1450</v>
      </c>
      <c r="K45" s="221">
        <v>85</v>
      </c>
      <c r="L45" s="221">
        <v>26500</v>
      </c>
      <c r="M45" s="221">
        <v>700</v>
      </c>
      <c r="N45" s="221">
        <v>230</v>
      </c>
      <c r="O45" s="221">
        <v>200</v>
      </c>
      <c r="P45" s="221">
        <v>80</v>
      </c>
      <c r="Q45" s="221">
        <v>700</v>
      </c>
      <c r="R45" s="221">
        <v>100</v>
      </c>
      <c r="S45" s="221">
        <v>70</v>
      </c>
      <c r="T45" s="221">
        <v>280</v>
      </c>
      <c r="U45" s="221">
        <v>250</v>
      </c>
      <c r="V45" s="221">
        <v>0</v>
      </c>
      <c r="W45" s="221">
        <v>85</v>
      </c>
      <c r="X45" s="221">
        <v>5</v>
      </c>
      <c r="Y45" s="221">
        <v>1</v>
      </c>
      <c r="Z45" s="221">
        <v>1</v>
      </c>
      <c r="AA45" s="221">
        <v>45</v>
      </c>
      <c r="AB45" s="221">
        <v>3</v>
      </c>
      <c r="AC45" s="221">
        <v>3</v>
      </c>
      <c r="AD45" s="221">
        <v>1</v>
      </c>
      <c r="AE45" s="221">
        <v>1</v>
      </c>
      <c r="AF45" s="221">
        <v>3</v>
      </c>
      <c r="AG45" s="221">
        <v>49000</v>
      </c>
    </row>
    <row r="46" spans="1:33">
      <c r="A46" s="221" t="s">
        <v>242</v>
      </c>
      <c r="B46" s="221" t="s">
        <v>91</v>
      </c>
      <c r="C46" s="221">
        <v>865</v>
      </c>
      <c r="D46" s="221">
        <v>1550</v>
      </c>
      <c r="E46" s="221">
        <v>170</v>
      </c>
      <c r="F46" s="221">
        <v>1500</v>
      </c>
      <c r="G46" s="221">
        <v>500</v>
      </c>
      <c r="H46" s="221">
        <v>750</v>
      </c>
      <c r="I46" s="221">
        <v>475</v>
      </c>
      <c r="J46" s="221">
        <v>1175</v>
      </c>
      <c r="K46" s="221">
        <v>49</v>
      </c>
      <c r="L46" s="221">
        <v>9000</v>
      </c>
      <c r="M46" s="221">
        <v>450</v>
      </c>
      <c r="N46" s="221">
        <v>700</v>
      </c>
      <c r="O46" s="221">
        <v>60</v>
      </c>
      <c r="P46" s="221">
        <v>950</v>
      </c>
      <c r="Q46" s="221">
        <v>475</v>
      </c>
      <c r="R46" s="221">
        <v>320</v>
      </c>
      <c r="S46" s="221">
        <v>80</v>
      </c>
      <c r="T46" s="221">
        <v>900</v>
      </c>
      <c r="U46" s="221">
        <v>320</v>
      </c>
      <c r="V46" s="221">
        <v>0</v>
      </c>
      <c r="W46" s="221">
        <v>60</v>
      </c>
      <c r="X46" s="221">
        <v>1</v>
      </c>
      <c r="Y46" s="221">
        <v>1</v>
      </c>
      <c r="Z46" s="221">
        <v>1</v>
      </c>
      <c r="AA46" s="221">
        <v>7</v>
      </c>
      <c r="AB46" s="221">
        <v>1</v>
      </c>
      <c r="AC46" s="221">
        <v>0</v>
      </c>
      <c r="AD46" s="221">
        <v>3</v>
      </c>
      <c r="AE46" s="221">
        <v>0</v>
      </c>
      <c r="AF46" s="221">
        <v>0</v>
      </c>
      <c r="AG46" s="221">
        <v>22500</v>
      </c>
    </row>
    <row r="47" spans="1:33">
      <c r="A47" s="221" t="s">
        <v>242</v>
      </c>
      <c r="B47" s="221" t="s">
        <v>92</v>
      </c>
      <c r="C47" s="221">
        <v>3000</v>
      </c>
      <c r="D47" s="221">
        <v>4800</v>
      </c>
      <c r="E47" s="221">
        <v>900</v>
      </c>
      <c r="F47" s="221">
        <v>3400</v>
      </c>
      <c r="G47" s="221">
        <v>1650</v>
      </c>
      <c r="H47" s="221">
        <v>3000</v>
      </c>
      <c r="I47" s="221">
        <v>1650</v>
      </c>
      <c r="J47" s="221">
        <v>3400</v>
      </c>
      <c r="K47" s="221">
        <v>350</v>
      </c>
      <c r="L47" s="221">
        <v>24800</v>
      </c>
      <c r="M47" s="221">
        <v>4300</v>
      </c>
      <c r="N47" s="221">
        <v>2000</v>
      </c>
      <c r="O47" s="221">
        <v>650</v>
      </c>
      <c r="P47" s="221">
        <v>980</v>
      </c>
      <c r="Q47" s="221">
        <v>1800</v>
      </c>
      <c r="R47" s="221">
        <v>1500</v>
      </c>
      <c r="S47" s="221">
        <v>375</v>
      </c>
      <c r="T47" s="221">
        <v>2000</v>
      </c>
      <c r="U47" s="221">
        <v>285</v>
      </c>
      <c r="V47" s="221">
        <v>0</v>
      </c>
      <c r="W47" s="221">
        <v>95</v>
      </c>
      <c r="X47" s="221">
        <v>5</v>
      </c>
      <c r="Y47" s="221">
        <v>1</v>
      </c>
      <c r="Z47" s="221">
        <v>1</v>
      </c>
      <c r="AA47" s="221">
        <v>50</v>
      </c>
      <c r="AB47" s="221">
        <v>10</v>
      </c>
      <c r="AC47" s="221">
        <v>1</v>
      </c>
      <c r="AD47" s="221">
        <v>20</v>
      </c>
      <c r="AE47" s="221">
        <v>5</v>
      </c>
      <c r="AF47" s="221">
        <v>1</v>
      </c>
      <c r="AG47" s="221">
        <v>66750</v>
      </c>
    </row>
    <row r="48" spans="1:33">
      <c r="A48" s="221" t="s">
        <v>242</v>
      </c>
      <c r="B48" s="221" t="s">
        <v>93</v>
      </c>
      <c r="C48" s="221">
        <v>730</v>
      </c>
      <c r="D48" s="221">
        <v>634</v>
      </c>
      <c r="E48" s="221">
        <v>117</v>
      </c>
      <c r="F48" s="221">
        <v>734</v>
      </c>
      <c r="G48" s="221">
        <v>615</v>
      </c>
      <c r="H48" s="221">
        <v>456</v>
      </c>
      <c r="I48" s="221">
        <v>194</v>
      </c>
      <c r="J48" s="221">
        <v>562</v>
      </c>
      <c r="K48" s="221">
        <v>74</v>
      </c>
      <c r="L48" s="221">
        <v>4910</v>
      </c>
      <c r="M48" s="221">
        <v>322</v>
      </c>
      <c r="N48" s="221">
        <v>153</v>
      </c>
      <c r="O48" s="221">
        <v>36</v>
      </c>
      <c r="P48" s="221">
        <v>79</v>
      </c>
      <c r="Q48" s="221">
        <v>257</v>
      </c>
      <c r="R48" s="221">
        <v>177</v>
      </c>
      <c r="S48" s="221">
        <v>62</v>
      </c>
      <c r="T48" s="221">
        <v>507</v>
      </c>
      <c r="U48" s="221">
        <v>439</v>
      </c>
      <c r="V48" s="221">
        <v>0</v>
      </c>
      <c r="W48" s="221">
        <v>74</v>
      </c>
      <c r="X48" s="221">
        <v>2</v>
      </c>
      <c r="Y48" s="221">
        <v>0</v>
      </c>
      <c r="Z48" s="221">
        <v>0</v>
      </c>
      <c r="AA48" s="221">
        <v>14</v>
      </c>
      <c r="AB48" s="221">
        <v>0</v>
      </c>
      <c r="AC48" s="221">
        <v>0</v>
      </c>
      <c r="AD48" s="221">
        <v>2</v>
      </c>
      <c r="AE48" s="221">
        <v>2</v>
      </c>
      <c r="AF48" s="221">
        <v>0</v>
      </c>
      <c r="AG48" s="221">
        <v>14604</v>
      </c>
    </row>
    <row r="49" spans="1:33">
      <c r="A49" s="221" t="s">
        <v>242</v>
      </c>
      <c r="B49" s="221" t="s">
        <v>94</v>
      </c>
      <c r="C49" s="221">
        <v>18400</v>
      </c>
      <c r="D49" s="221">
        <v>23700</v>
      </c>
      <c r="E49" s="221">
        <v>6050</v>
      </c>
      <c r="F49" s="221">
        <v>19165</v>
      </c>
      <c r="G49" s="221">
        <v>11590</v>
      </c>
      <c r="H49" s="221">
        <v>31000</v>
      </c>
      <c r="I49" s="221">
        <v>6680</v>
      </c>
      <c r="J49" s="221">
        <v>19660</v>
      </c>
      <c r="K49" s="221">
        <v>630</v>
      </c>
      <c r="L49" s="221">
        <v>262000</v>
      </c>
      <c r="M49" s="221">
        <v>10560</v>
      </c>
      <c r="N49" s="221">
        <v>3100</v>
      </c>
      <c r="O49" s="221">
        <v>7100</v>
      </c>
      <c r="P49" s="221">
        <v>2200</v>
      </c>
      <c r="Q49" s="221">
        <v>24500</v>
      </c>
      <c r="R49" s="221">
        <v>10000</v>
      </c>
      <c r="S49" s="221">
        <v>4600</v>
      </c>
      <c r="T49" s="221">
        <v>15300</v>
      </c>
      <c r="U49" s="221">
        <v>1700</v>
      </c>
      <c r="V49" s="221">
        <v>0</v>
      </c>
      <c r="W49" s="221">
        <v>665</v>
      </c>
      <c r="X49" s="221">
        <v>25</v>
      </c>
      <c r="Y49" s="221">
        <v>40</v>
      </c>
      <c r="Z49" s="221">
        <v>70</v>
      </c>
      <c r="AA49" s="221">
        <v>350</v>
      </c>
      <c r="AB49" s="221">
        <v>170</v>
      </c>
      <c r="AC49" s="221">
        <v>15</v>
      </c>
      <c r="AD49" s="221">
        <v>80</v>
      </c>
      <c r="AE49" s="221">
        <v>5</v>
      </c>
      <c r="AF49" s="221">
        <v>30</v>
      </c>
      <c r="AG49" s="221">
        <v>884000</v>
      </c>
    </row>
    <row r="50" spans="1:33">
      <c r="A50" s="221" t="s">
        <v>242</v>
      </c>
      <c r="B50" s="221" t="s">
        <v>95</v>
      </c>
      <c r="C50" s="221">
        <v>5043</v>
      </c>
      <c r="D50" s="221">
        <v>5919</v>
      </c>
      <c r="E50" s="221">
        <v>1480</v>
      </c>
      <c r="F50" s="221">
        <v>4917</v>
      </c>
      <c r="G50" s="221">
        <v>4579</v>
      </c>
      <c r="H50" s="221">
        <v>5233</v>
      </c>
      <c r="I50" s="221">
        <v>1374</v>
      </c>
      <c r="J50" s="221">
        <v>5406</v>
      </c>
      <c r="K50" s="221">
        <v>113</v>
      </c>
      <c r="L50" s="221">
        <v>85196</v>
      </c>
      <c r="M50" s="221">
        <v>10037</v>
      </c>
      <c r="N50" s="221">
        <v>7586</v>
      </c>
      <c r="O50" s="221">
        <v>1405</v>
      </c>
      <c r="P50" s="221">
        <v>7877</v>
      </c>
      <c r="Q50" s="221">
        <v>3091</v>
      </c>
      <c r="R50" s="221">
        <v>667</v>
      </c>
      <c r="S50" s="221">
        <v>394</v>
      </c>
      <c r="T50" s="221">
        <v>3169</v>
      </c>
      <c r="U50" s="221">
        <v>1518</v>
      </c>
      <c r="V50" s="221">
        <v>0</v>
      </c>
      <c r="W50" s="221">
        <v>156</v>
      </c>
      <c r="X50" s="221">
        <v>9</v>
      </c>
      <c r="Y50" s="221">
        <v>5</v>
      </c>
      <c r="Z50" s="221">
        <v>6</v>
      </c>
      <c r="AA50" s="221">
        <v>72</v>
      </c>
      <c r="AB50" s="221">
        <v>12</v>
      </c>
      <c r="AC50" s="221">
        <v>4</v>
      </c>
      <c r="AD50" s="221">
        <v>9</v>
      </c>
      <c r="AE50" s="221">
        <v>17</v>
      </c>
      <c r="AF50" s="221">
        <v>1</v>
      </c>
      <c r="AG50" s="221">
        <v>0</v>
      </c>
    </row>
    <row r="51" spans="1:33">
      <c r="A51" s="221" t="s">
        <v>242</v>
      </c>
      <c r="B51" s="221" t="s">
        <v>96</v>
      </c>
      <c r="C51" s="221">
        <v>13500</v>
      </c>
      <c r="D51" s="221">
        <v>30500</v>
      </c>
      <c r="E51" s="221">
        <v>3200</v>
      </c>
      <c r="F51" s="221">
        <v>26900</v>
      </c>
      <c r="G51" s="221">
        <v>15000</v>
      </c>
      <c r="H51" s="221">
        <v>25800</v>
      </c>
      <c r="I51" s="221">
        <v>11100</v>
      </c>
      <c r="J51" s="221">
        <v>12800</v>
      </c>
      <c r="K51" s="221">
        <v>900</v>
      </c>
      <c r="L51" s="221">
        <v>218000</v>
      </c>
      <c r="M51" s="221">
        <v>6800</v>
      </c>
      <c r="N51" s="221">
        <v>3700</v>
      </c>
      <c r="O51" s="221">
        <v>7700</v>
      </c>
      <c r="P51" s="221">
        <v>7000</v>
      </c>
      <c r="Q51" s="221">
        <v>24000</v>
      </c>
      <c r="R51" s="221">
        <v>8000</v>
      </c>
      <c r="S51" s="221">
        <v>7400</v>
      </c>
      <c r="T51" s="221">
        <v>19700</v>
      </c>
      <c r="U51" s="221">
        <v>5500</v>
      </c>
      <c r="V51" s="221">
        <v>0</v>
      </c>
      <c r="W51" s="221">
        <v>535</v>
      </c>
      <c r="X51" s="221">
        <v>30</v>
      </c>
      <c r="Y51" s="221">
        <v>35</v>
      </c>
      <c r="Z51" s="221">
        <v>27</v>
      </c>
      <c r="AA51" s="221">
        <v>530</v>
      </c>
      <c r="AB51" s="221">
        <v>90</v>
      </c>
      <c r="AC51" s="221">
        <v>40</v>
      </c>
      <c r="AD51" s="221">
        <v>130</v>
      </c>
      <c r="AE51" s="221">
        <v>30</v>
      </c>
      <c r="AF51" s="221">
        <v>24</v>
      </c>
      <c r="AG51" s="221">
        <v>575000</v>
      </c>
    </row>
    <row r="52" spans="1:33">
      <c r="A52" s="221" t="s">
        <v>242</v>
      </c>
      <c r="B52" s="221" t="s">
        <v>97</v>
      </c>
      <c r="C52" s="221">
        <v>8676</v>
      </c>
      <c r="D52" s="221">
        <v>13296</v>
      </c>
      <c r="E52" s="221">
        <v>1656</v>
      </c>
      <c r="F52" s="221">
        <v>4200</v>
      </c>
      <c r="G52" s="221">
        <v>4821</v>
      </c>
      <c r="H52" s="221">
        <v>7275</v>
      </c>
      <c r="I52" s="221">
        <v>2750</v>
      </c>
      <c r="J52" s="221">
        <v>5990</v>
      </c>
      <c r="K52" s="221">
        <v>355</v>
      </c>
      <c r="L52" s="221">
        <v>42000</v>
      </c>
      <c r="M52" s="221">
        <v>18000</v>
      </c>
      <c r="N52" s="221">
        <v>3839</v>
      </c>
      <c r="O52" s="221">
        <v>2545</v>
      </c>
      <c r="P52" s="221">
        <v>1998</v>
      </c>
      <c r="Q52" s="221">
        <v>3824</v>
      </c>
      <c r="R52" s="221">
        <v>2075</v>
      </c>
      <c r="S52" s="221">
        <v>1600</v>
      </c>
      <c r="T52" s="221">
        <v>2886</v>
      </c>
      <c r="U52" s="221">
        <v>8500</v>
      </c>
      <c r="V52" s="221">
        <v>0</v>
      </c>
      <c r="W52" s="221">
        <v>150</v>
      </c>
      <c r="X52" s="221">
        <v>15</v>
      </c>
      <c r="Y52" s="221">
        <v>3</v>
      </c>
      <c r="Z52" s="221">
        <v>9</v>
      </c>
      <c r="AA52" s="221">
        <v>125</v>
      </c>
      <c r="AB52" s="221">
        <v>15</v>
      </c>
      <c r="AC52" s="221">
        <v>15</v>
      </c>
      <c r="AD52" s="221">
        <v>25</v>
      </c>
      <c r="AE52" s="221">
        <v>30</v>
      </c>
      <c r="AF52" s="221">
        <v>5</v>
      </c>
      <c r="AG52" s="221">
        <v>180000</v>
      </c>
    </row>
    <row r="53" spans="1:33">
      <c r="A53" s="221" t="s">
        <v>242</v>
      </c>
      <c r="B53" s="221" t="s">
        <v>98</v>
      </c>
      <c r="C53" s="221">
        <v>17500</v>
      </c>
      <c r="D53" s="221">
        <v>24376</v>
      </c>
      <c r="E53" s="221">
        <v>4950</v>
      </c>
      <c r="F53" s="221">
        <v>17864</v>
      </c>
      <c r="G53" s="221">
        <v>8566</v>
      </c>
      <c r="H53" s="221">
        <v>20528</v>
      </c>
      <c r="I53" s="221">
        <v>10008</v>
      </c>
      <c r="J53" s="221">
        <v>11326</v>
      </c>
      <c r="K53" s="221">
        <v>700</v>
      </c>
      <c r="L53" s="221">
        <v>97492</v>
      </c>
      <c r="M53" s="221">
        <v>5496</v>
      </c>
      <c r="N53" s="221">
        <v>2670</v>
      </c>
      <c r="O53" s="221">
        <v>2992</v>
      </c>
      <c r="P53" s="221">
        <v>3202</v>
      </c>
      <c r="Q53" s="221">
        <v>3675</v>
      </c>
      <c r="R53" s="221">
        <v>3146</v>
      </c>
      <c r="S53" s="221">
        <v>4875</v>
      </c>
      <c r="T53" s="221">
        <v>5000</v>
      </c>
      <c r="U53" s="221">
        <v>1112</v>
      </c>
      <c r="V53" s="221">
        <v>0</v>
      </c>
      <c r="W53" s="221">
        <v>220</v>
      </c>
      <c r="X53" s="221">
        <v>24</v>
      </c>
      <c r="Y53" s="221">
        <v>15</v>
      </c>
      <c r="Z53" s="221">
        <v>15</v>
      </c>
      <c r="AA53" s="221">
        <v>202</v>
      </c>
      <c r="AB53" s="221">
        <v>40</v>
      </c>
      <c r="AC53" s="221">
        <v>10</v>
      </c>
      <c r="AD53" s="221">
        <v>44</v>
      </c>
      <c r="AE53" s="221">
        <v>18</v>
      </c>
      <c r="AF53" s="221">
        <v>10</v>
      </c>
      <c r="AG53" s="221">
        <v>429194</v>
      </c>
    </row>
    <row r="54" spans="1:33">
      <c r="A54" s="221" t="s">
        <v>242</v>
      </c>
      <c r="B54" s="221" t="s">
        <v>99</v>
      </c>
      <c r="C54" s="221">
        <v>9250</v>
      </c>
      <c r="D54" s="221">
        <v>12500</v>
      </c>
      <c r="E54" s="221">
        <v>3325</v>
      </c>
      <c r="F54" s="221">
        <v>6250</v>
      </c>
      <c r="G54" s="221">
        <v>4750</v>
      </c>
      <c r="H54" s="221">
        <v>12200</v>
      </c>
      <c r="I54" s="221">
        <v>4500</v>
      </c>
      <c r="J54" s="221">
        <v>10200</v>
      </c>
      <c r="K54" s="221">
        <v>600</v>
      </c>
      <c r="L54" s="221">
        <v>53000</v>
      </c>
      <c r="M54" s="221">
        <v>9500</v>
      </c>
      <c r="N54" s="221">
        <v>2600</v>
      </c>
      <c r="O54" s="221">
        <v>2500</v>
      </c>
      <c r="P54" s="221">
        <v>1130</v>
      </c>
      <c r="Q54" s="221">
        <v>6010</v>
      </c>
      <c r="R54" s="221">
        <v>4080</v>
      </c>
      <c r="S54" s="221">
        <v>1500</v>
      </c>
      <c r="T54" s="221">
        <v>9150</v>
      </c>
      <c r="U54" s="221">
        <v>1750</v>
      </c>
      <c r="V54" s="221">
        <v>0</v>
      </c>
      <c r="W54" s="221">
        <v>642</v>
      </c>
      <c r="X54" s="221">
        <v>70</v>
      </c>
      <c r="Y54" s="221">
        <v>14</v>
      </c>
      <c r="Z54" s="221">
        <v>11</v>
      </c>
      <c r="AA54" s="221">
        <v>90</v>
      </c>
      <c r="AB54" s="221">
        <v>15</v>
      </c>
      <c r="AC54" s="221">
        <v>3</v>
      </c>
      <c r="AD54" s="221">
        <v>30</v>
      </c>
      <c r="AE54" s="221">
        <v>8</v>
      </c>
      <c r="AF54" s="221">
        <v>1</v>
      </c>
      <c r="AG54" s="221">
        <v>220000</v>
      </c>
    </row>
    <row r="55" spans="1:33">
      <c r="A55" s="221" t="s">
        <v>242</v>
      </c>
      <c r="B55" s="221" t="s">
        <v>100</v>
      </c>
      <c r="C55" s="221">
        <v>1600</v>
      </c>
      <c r="D55" s="221">
        <v>1700</v>
      </c>
      <c r="E55" s="221">
        <v>320</v>
      </c>
      <c r="F55" s="221">
        <v>1100</v>
      </c>
      <c r="G55" s="221">
        <v>525</v>
      </c>
      <c r="H55" s="221">
        <v>1180</v>
      </c>
      <c r="I55" s="221">
        <v>450</v>
      </c>
      <c r="J55" s="221">
        <v>1350</v>
      </c>
      <c r="K55" s="221">
        <v>180</v>
      </c>
      <c r="L55" s="221">
        <v>6800</v>
      </c>
      <c r="M55" s="221">
        <v>2000</v>
      </c>
      <c r="N55" s="221">
        <v>220</v>
      </c>
      <c r="O55" s="221">
        <v>50</v>
      </c>
      <c r="P55" s="221">
        <v>180</v>
      </c>
      <c r="Q55" s="221">
        <v>350</v>
      </c>
      <c r="R55" s="221">
        <v>260</v>
      </c>
      <c r="S55" s="221">
        <v>70</v>
      </c>
      <c r="T55" s="221">
        <v>1800</v>
      </c>
      <c r="U55" s="221">
        <v>250</v>
      </c>
      <c r="V55" s="221">
        <v>0</v>
      </c>
      <c r="W55" s="221">
        <v>110</v>
      </c>
      <c r="X55" s="221">
        <v>1</v>
      </c>
      <c r="Y55" s="221">
        <v>3</v>
      </c>
      <c r="Z55" s="221">
        <v>1</v>
      </c>
      <c r="AA55" s="221">
        <v>11</v>
      </c>
      <c r="AB55" s="221">
        <v>1</v>
      </c>
      <c r="AC55" s="221">
        <v>1</v>
      </c>
      <c r="AD55" s="221">
        <v>6</v>
      </c>
      <c r="AE55" s="221">
        <v>2</v>
      </c>
      <c r="AF55" s="221">
        <v>1</v>
      </c>
      <c r="AG55" s="221">
        <v>20000</v>
      </c>
    </row>
    <row r="56" spans="1:33">
      <c r="A56" s="221" t="s">
        <v>242</v>
      </c>
      <c r="B56" s="221" t="s">
        <v>101</v>
      </c>
      <c r="C56" s="221">
        <v>1745</v>
      </c>
      <c r="D56" s="221">
        <v>2606</v>
      </c>
      <c r="E56" s="221">
        <v>441</v>
      </c>
      <c r="F56" s="221">
        <v>2052</v>
      </c>
      <c r="G56" s="221">
        <v>1152</v>
      </c>
      <c r="H56" s="221">
        <v>1302</v>
      </c>
      <c r="I56" s="221">
        <v>719</v>
      </c>
      <c r="J56" s="221">
        <v>2311</v>
      </c>
      <c r="K56" s="221">
        <v>202</v>
      </c>
      <c r="L56" s="221">
        <v>20787</v>
      </c>
      <c r="M56" s="221">
        <v>1362</v>
      </c>
      <c r="N56" s="221">
        <v>764</v>
      </c>
      <c r="O56" s="221">
        <v>195</v>
      </c>
      <c r="P56" s="221">
        <v>363</v>
      </c>
      <c r="Q56" s="221">
        <v>539</v>
      </c>
      <c r="R56" s="221">
        <v>616</v>
      </c>
      <c r="S56" s="221">
        <v>471</v>
      </c>
      <c r="T56" s="221">
        <v>1028</v>
      </c>
      <c r="U56" s="221">
        <v>675</v>
      </c>
      <c r="V56" s="221">
        <v>0</v>
      </c>
      <c r="W56" s="221">
        <v>103</v>
      </c>
      <c r="X56" s="221">
        <v>4</v>
      </c>
      <c r="Y56" s="221">
        <v>4</v>
      </c>
      <c r="Z56" s="221">
        <v>3</v>
      </c>
      <c r="AA56" s="221">
        <v>40</v>
      </c>
      <c r="AB56" s="221">
        <v>5</v>
      </c>
      <c r="AC56" s="221">
        <v>1</v>
      </c>
      <c r="AD56" s="221">
        <v>18</v>
      </c>
      <c r="AE56" s="221">
        <v>7</v>
      </c>
      <c r="AF56" s="221">
        <v>1</v>
      </c>
      <c r="AG56" s="221">
        <v>54306</v>
      </c>
    </row>
    <row r="57" spans="1:33">
      <c r="A57" s="221" t="s">
        <v>242</v>
      </c>
      <c r="B57" s="221" t="s">
        <v>102</v>
      </c>
      <c r="C57" s="221">
        <v>4540</v>
      </c>
      <c r="D57" s="221">
        <v>10234</v>
      </c>
      <c r="E57" s="221">
        <v>581</v>
      </c>
      <c r="F57" s="221">
        <v>5702</v>
      </c>
      <c r="G57" s="221">
        <v>3184</v>
      </c>
      <c r="H57" s="221">
        <v>6829</v>
      </c>
      <c r="I57" s="221">
        <v>7176</v>
      </c>
      <c r="J57" s="221">
        <v>4015</v>
      </c>
      <c r="K57" s="221">
        <v>245</v>
      </c>
      <c r="L57" s="221">
        <v>62004</v>
      </c>
      <c r="M57" s="221">
        <v>4871</v>
      </c>
      <c r="N57" s="221">
        <v>1463</v>
      </c>
      <c r="O57" s="221">
        <v>420</v>
      </c>
      <c r="P57" s="221">
        <v>1117</v>
      </c>
      <c r="Q57" s="221">
        <v>5656</v>
      </c>
      <c r="R57" s="221">
        <v>2126</v>
      </c>
      <c r="S57" s="221">
        <v>2925</v>
      </c>
      <c r="T57" s="221">
        <v>3425</v>
      </c>
      <c r="U57" s="221">
        <v>11</v>
      </c>
      <c r="V57" s="221">
        <v>0</v>
      </c>
      <c r="W57" s="221">
        <v>211</v>
      </c>
      <c r="X57" s="221">
        <v>6</v>
      </c>
      <c r="Y57" s="221">
        <v>1</v>
      </c>
      <c r="Z57" s="221">
        <v>3</v>
      </c>
      <c r="AA57" s="221">
        <v>108</v>
      </c>
      <c r="AB57" s="221">
        <v>1</v>
      </c>
      <c r="AC57" s="221">
        <v>8</v>
      </c>
      <c r="AD57" s="221">
        <v>28</v>
      </c>
      <c r="AE57" s="221">
        <v>5</v>
      </c>
      <c r="AF57" s="221">
        <v>4</v>
      </c>
      <c r="AG57" s="221">
        <v>144277</v>
      </c>
    </row>
    <row r="58" spans="1:33">
      <c r="A58" s="221" t="s">
        <v>242</v>
      </c>
      <c r="B58" s="221" t="s">
        <v>103</v>
      </c>
      <c r="C58" s="221">
        <v>4200</v>
      </c>
      <c r="D58" s="221">
        <v>5700</v>
      </c>
      <c r="E58" s="221">
        <v>5800</v>
      </c>
      <c r="F58" s="221">
        <v>5800</v>
      </c>
      <c r="G58" s="221">
        <v>3100</v>
      </c>
      <c r="H58" s="221">
        <v>7500</v>
      </c>
      <c r="I58" s="221">
        <v>2700</v>
      </c>
      <c r="J58" s="221">
        <v>5000</v>
      </c>
      <c r="K58" s="221">
        <v>250</v>
      </c>
      <c r="L58" s="221">
        <v>82000</v>
      </c>
      <c r="M58" s="221">
        <v>3500</v>
      </c>
      <c r="N58" s="221">
        <v>1600</v>
      </c>
      <c r="O58" s="221">
        <v>1500</v>
      </c>
      <c r="P58" s="221">
        <v>1500</v>
      </c>
      <c r="Q58" s="221">
        <v>5200</v>
      </c>
      <c r="R58" s="221">
        <v>1950</v>
      </c>
      <c r="S58" s="221">
        <v>1500</v>
      </c>
      <c r="T58" s="221">
        <v>4000</v>
      </c>
      <c r="U58" s="221">
        <v>3050</v>
      </c>
      <c r="V58" s="221">
        <v>0</v>
      </c>
      <c r="W58" s="221">
        <v>250</v>
      </c>
      <c r="X58" s="221">
        <v>43</v>
      </c>
      <c r="Y58" s="221">
        <v>20</v>
      </c>
      <c r="Z58" s="221">
        <v>20</v>
      </c>
      <c r="AA58" s="221">
        <v>75</v>
      </c>
      <c r="AB58" s="221">
        <v>50</v>
      </c>
      <c r="AC58" s="221">
        <v>5</v>
      </c>
      <c r="AD58" s="221">
        <v>30</v>
      </c>
      <c r="AE58" s="221">
        <v>1</v>
      </c>
      <c r="AF58" s="221">
        <v>1</v>
      </c>
      <c r="AG58" s="221">
        <v>450000</v>
      </c>
    </row>
    <row r="59" spans="1:33">
      <c r="A59" s="221" t="s">
        <v>242</v>
      </c>
      <c r="B59" s="221" t="s">
        <v>104</v>
      </c>
      <c r="C59" s="221">
        <v>1973</v>
      </c>
      <c r="D59" s="221">
        <v>4775</v>
      </c>
      <c r="E59" s="221">
        <v>508</v>
      </c>
      <c r="F59" s="221">
        <v>2000</v>
      </c>
      <c r="G59" s="221">
        <v>1465</v>
      </c>
      <c r="H59" s="221">
        <v>2009</v>
      </c>
      <c r="I59" s="221">
        <v>1449</v>
      </c>
      <c r="J59" s="221">
        <v>2106</v>
      </c>
      <c r="K59" s="221">
        <v>132</v>
      </c>
      <c r="L59" s="221">
        <v>20000</v>
      </c>
      <c r="M59" s="221">
        <v>3238</v>
      </c>
      <c r="N59" s="221">
        <v>676</v>
      </c>
      <c r="O59" s="221">
        <v>170</v>
      </c>
      <c r="P59" s="221">
        <v>150</v>
      </c>
      <c r="Q59" s="221">
        <v>392</v>
      </c>
      <c r="R59" s="221">
        <v>28</v>
      </c>
      <c r="S59" s="221">
        <v>33</v>
      </c>
      <c r="T59" s="221">
        <v>706</v>
      </c>
      <c r="U59" s="221">
        <v>31</v>
      </c>
      <c r="V59" s="221">
        <v>0</v>
      </c>
      <c r="W59" s="221">
        <v>136</v>
      </c>
      <c r="X59" s="221">
        <v>2</v>
      </c>
      <c r="Y59" s="221">
        <v>1</v>
      </c>
      <c r="Z59" s="221">
        <v>0</v>
      </c>
      <c r="AA59" s="221">
        <v>44</v>
      </c>
      <c r="AB59" s="221">
        <v>6</v>
      </c>
      <c r="AC59" s="221">
        <v>1</v>
      </c>
      <c r="AD59" s="221">
        <v>26</v>
      </c>
      <c r="AE59" s="221">
        <v>1</v>
      </c>
      <c r="AF59" s="221">
        <v>0</v>
      </c>
      <c r="AG59" s="221">
        <v>45000</v>
      </c>
    </row>
    <row r="60" spans="1:33">
      <c r="A60" s="221" t="s">
        <v>242</v>
      </c>
      <c r="B60" s="221" t="s">
        <v>105</v>
      </c>
      <c r="C60" s="221">
        <v>4300</v>
      </c>
      <c r="D60" s="221">
        <v>5700</v>
      </c>
      <c r="E60" s="221">
        <v>1200</v>
      </c>
      <c r="F60" s="221">
        <v>3600</v>
      </c>
      <c r="G60" s="221">
        <v>2600</v>
      </c>
      <c r="H60" s="221">
        <v>4600</v>
      </c>
      <c r="I60" s="221">
        <v>2550</v>
      </c>
      <c r="J60" s="221">
        <v>3200</v>
      </c>
      <c r="K60" s="221">
        <v>400</v>
      </c>
      <c r="L60" s="221">
        <v>50000</v>
      </c>
      <c r="M60" s="221">
        <v>2000</v>
      </c>
      <c r="N60" s="221">
        <v>2800</v>
      </c>
      <c r="O60" s="221">
        <v>1400</v>
      </c>
      <c r="P60" s="221">
        <v>1800</v>
      </c>
      <c r="Q60" s="221">
        <v>2000</v>
      </c>
      <c r="R60" s="221">
        <v>1700</v>
      </c>
      <c r="S60" s="221">
        <v>1000</v>
      </c>
      <c r="T60" s="221">
        <v>3000</v>
      </c>
      <c r="U60" s="221">
        <v>270</v>
      </c>
      <c r="V60" s="221">
        <v>0</v>
      </c>
      <c r="W60" s="221">
        <v>260</v>
      </c>
      <c r="X60" s="221">
        <v>4</v>
      </c>
      <c r="Y60" s="221">
        <v>4</v>
      </c>
      <c r="Z60" s="221">
        <v>3</v>
      </c>
      <c r="AA60" s="221">
        <v>60</v>
      </c>
      <c r="AB60" s="221">
        <v>15</v>
      </c>
      <c r="AC60" s="221">
        <v>2</v>
      </c>
      <c r="AD60" s="221">
        <v>8</v>
      </c>
      <c r="AE60" s="221">
        <v>8</v>
      </c>
      <c r="AF60" s="221">
        <v>0</v>
      </c>
      <c r="AG60" s="221">
        <v>118000</v>
      </c>
    </row>
    <row r="61" spans="1:33">
      <c r="A61" s="221" t="s">
        <v>242</v>
      </c>
      <c r="B61" s="221" t="s">
        <v>106</v>
      </c>
      <c r="C61" s="221">
        <v>930</v>
      </c>
      <c r="D61" s="221">
        <v>690</v>
      </c>
      <c r="E61" s="221">
        <v>175</v>
      </c>
      <c r="F61" s="221">
        <v>1100</v>
      </c>
      <c r="G61" s="221">
        <v>600</v>
      </c>
      <c r="H61" s="221">
        <v>575</v>
      </c>
      <c r="I61" s="221">
        <v>1200</v>
      </c>
      <c r="J61" s="221">
        <v>780</v>
      </c>
      <c r="K61" s="221">
        <v>65</v>
      </c>
      <c r="L61" s="221">
        <v>12500</v>
      </c>
      <c r="M61" s="221">
        <v>400</v>
      </c>
      <c r="N61" s="221">
        <v>150</v>
      </c>
      <c r="O61" s="221">
        <v>40</v>
      </c>
      <c r="P61" s="221">
        <v>240</v>
      </c>
      <c r="Q61" s="221">
        <v>440</v>
      </c>
      <c r="R61" s="221">
        <v>250</v>
      </c>
      <c r="S61" s="221">
        <v>300</v>
      </c>
      <c r="T61" s="221">
        <v>650</v>
      </c>
      <c r="U61" s="221">
        <v>50</v>
      </c>
      <c r="V61" s="221">
        <v>0</v>
      </c>
      <c r="W61" s="221">
        <v>40</v>
      </c>
      <c r="X61" s="221">
        <v>1</v>
      </c>
      <c r="Y61" s="221">
        <v>1</v>
      </c>
      <c r="Z61" s="221">
        <v>1</v>
      </c>
      <c r="AA61" s="221">
        <v>20</v>
      </c>
      <c r="AB61" s="221">
        <v>2</v>
      </c>
      <c r="AC61" s="221">
        <v>1</v>
      </c>
      <c r="AD61" s="221">
        <v>10</v>
      </c>
      <c r="AE61" s="221">
        <v>1</v>
      </c>
      <c r="AF61" s="221">
        <v>0</v>
      </c>
      <c r="AG61" s="221">
        <v>65000</v>
      </c>
    </row>
    <row r="62" spans="1:33">
      <c r="A62" s="221" t="s">
        <v>242</v>
      </c>
      <c r="B62" s="221" t="s">
        <v>107</v>
      </c>
      <c r="C62" s="221">
        <v>640</v>
      </c>
      <c r="D62" s="221">
        <v>590</v>
      </c>
      <c r="E62" s="221">
        <v>185</v>
      </c>
      <c r="F62" s="221">
        <v>600</v>
      </c>
      <c r="G62" s="221">
        <v>340</v>
      </c>
      <c r="H62" s="221">
        <v>480</v>
      </c>
      <c r="I62" s="221">
        <v>250</v>
      </c>
      <c r="J62" s="221">
        <v>960</v>
      </c>
      <c r="K62" s="221">
        <v>15</v>
      </c>
      <c r="L62" s="221">
        <v>4015</v>
      </c>
      <c r="M62" s="221">
        <v>880</v>
      </c>
      <c r="N62" s="221">
        <v>100</v>
      </c>
      <c r="O62" s="221">
        <v>85</v>
      </c>
      <c r="P62" s="221">
        <v>80</v>
      </c>
      <c r="Q62" s="221">
        <v>45</v>
      </c>
      <c r="R62" s="221">
        <v>100</v>
      </c>
      <c r="S62" s="221">
        <v>10</v>
      </c>
      <c r="T62" s="221">
        <v>455</v>
      </c>
      <c r="U62" s="221">
        <v>2</v>
      </c>
      <c r="V62" s="221">
        <v>0</v>
      </c>
      <c r="W62" s="221">
        <v>10</v>
      </c>
      <c r="X62" s="221">
        <v>10</v>
      </c>
      <c r="Y62" s="221">
        <v>1</v>
      </c>
      <c r="Z62" s="221">
        <v>1</v>
      </c>
      <c r="AA62" s="221">
        <v>11</v>
      </c>
      <c r="AB62" s="221">
        <v>1</v>
      </c>
      <c r="AC62" s="221">
        <v>1</v>
      </c>
      <c r="AD62" s="221">
        <v>1</v>
      </c>
      <c r="AE62" s="221">
        <v>1</v>
      </c>
      <c r="AF62" s="221">
        <v>1</v>
      </c>
      <c r="AG62" s="221">
        <v>13484</v>
      </c>
    </row>
    <row r="63" spans="1:33">
      <c r="A63" s="221" t="s">
        <v>242</v>
      </c>
      <c r="B63" s="221" t="s">
        <v>108</v>
      </c>
      <c r="C63" s="221">
        <v>415</v>
      </c>
      <c r="D63" s="221">
        <v>662</v>
      </c>
      <c r="E63" s="221">
        <v>62</v>
      </c>
      <c r="F63" s="221">
        <v>338</v>
      </c>
      <c r="G63" s="221">
        <v>222</v>
      </c>
      <c r="H63" s="221">
        <v>211</v>
      </c>
      <c r="I63" s="221">
        <v>111</v>
      </c>
      <c r="J63" s="221">
        <v>386</v>
      </c>
      <c r="K63" s="221">
        <v>14</v>
      </c>
      <c r="L63" s="221">
        <v>2504</v>
      </c>
      <c r="M63" s="221">
        <v>510</v>
      </c>
      <c r="N63" s="221">
        <v>156</v>
      </c>
      <c r="O63" s="221">
        <v>11</v>
      </c>
      <c r="P63" s="221">
        <v>0</v>
      </c>
      <c r="Q63" s="221">
        <v>80</v>
      </c>
      <c r="R63" s="221">
        <v>39</v>
      </c>
      <c r="S63" s="221">
        <v>6</v>
      </c>
      <c r="T63" s="221">
        <v>256</v>
      </c>
      <c r="U63" s="221">
        <v>0</v>
      </c>
      <c r="V63" s="221">
        <v>0</v>
      </c>
      <c r="W63" s="221">
        <v>19</v>
      </c>
      <c r="X63" s="221">
        <v>1</v>
      </c>
      <c r="Y63" s="221">
        <v>0</v>
      </c>
      <c r="Z63" s="221">
        <v>0</v>
      </c>
      <c r="AA63" s="221">
        <v>10</v>
      </c>
      <c r="AB63" s="221">
        <v>0</v>
      </c>
      <c r="AC63" s="221">
        <v>1</v>
      </c>
      <c r="AD63" s="221">
        <v>0</v>
      </c>
      <c r="AE63" s="221">
        <v>0</v>
      </c>
      <c r="AF63" s="221">
        <v>0</v>
      </c>
      <c r="AG63" s="221">
        <v>0</v>
      </c>
    </row>
    <row r="64" spans="1:33">
      <c r="A64" s="221" t="s">
        <v>242</v>
      </c>
      <c r="B64" s="221" t="s">
        <v>109</v>
      </c>
      <c r="C64" s="221">
        <v>225</v>
      </c>
      <c r="D64" s="221">
        <v>210</v>
      </c>
      <c r="E64" s="221">
        <v>60</v>
      </c>
      <c r="F64" s="221">
        <v>140</v>
      </c>
      <c r="G64" s="221">
        <v>125</v>
      </c>
      <c r="H64" s="221">
        <v>160</v>
      </c>
      <c r="I64" s="221">
        <v>130</v>
      </c>
      <c r="J64" s="221">
        <v>240</v>
      </c>
      <c r="K64" s="221">
        <v>3</v>
      </c>
      <c r="L64" s="221">
        <v>1200</v>
      </c>
      <c r="M64" s="221">
        <v>65</v>
      </c>
      <c r="N64" s="221">
        <v>50</v>
      </c>
      <c r="O64" s="221">
        <v>30</v>
      </c>
      <c r="P64" s="221">
        <v>50</v>
      </c>
      <c r="Q64" s="221">
        <v>45</v>
      </c>
      <c r="R64" s="221">
        <v>30</v>
      </c>
      <c r="S64" s="221">
        <v>8</v>
      </c>
      <c r="T64" s="221">
        <v>200</v>
      </c>
      <c r="U64" s="221">
        <v>8</v>
      </c>
      <c r="V64" s="221">
        <v>0</v>
      </c>
      <c r="W64" s="221">
        <v>5</v>
      </c>
      <c r="X64" s="221">
        <v>1</v>
      </c>
      <c r="Y64" s="221">
        <v>0</v>
      </c>
      <c r="Z64" s="221">
        <v>0</v>
      </c>
      <c r="AA64" s="221">
        <v>10</v>
      </c>
      <c r="AB64" s="221">
        <v>0</v>
      </c>
      <c r="AC64" s="221">
        <v>0</v>
      </c>
      <c r="AD64" s="221">
        <v>0</v>
      </c>
      <c r="AE64" s="221">
        <v>0</v>
      </c>
      <c r="AF64" s="221">
        <v>0</v>
      </c>
      <c r="AG64" s="221">
        <v>3000</v>
      </c>
    </row>
    <row r="65" spans="1:33">
      <c r="A65" s="221" t="s">
        <v>242</v>
      </c>
      <c r="B65" s="221" t="s">
        <v>110</v>
      </c>
      <c r="C65" s="221">
        <v>9550</v>
      </c>
      <c r="D65" s="221">
        <v>15832</v>
      </c>
      <c r="E65" s="221">
        <v>2158</v>
      </c>
      <c r="F65" s="221">
        <v>12758</v>
      </c>
      <c r="G65" s="221">
        <v>4336</v>
      </c>
      <c r="H65" s="221">
        <v>8694</v>
      </c>
      <c r="I65" s="221">
        <v>5298</v>
      </c>
      <c r="J65" s="221">
        <v>7214</v>
      </c>
      <c r="K65" s="221">
        <v>384</v>
      </c>
      <c r="L65" s="221">
        <v>63758</v>
      </c>
      <c r="M65" s="221">
        <v>3194</v>
      </c>
      <c r="N65" s="221">
        <v>1370</v>
      </c>
      <c r="O65" s="221">
        <v>3358</v>
      </c>
      <c r="P65" s="221">
        <v>386</v>
      </c>
      <c r="Q65" s="221">
        <v>4236</v>
      </c>
      <c r="R65" s="221">
        <v>3042</v>
      </c>
      <c r="S65" s="221">
        <v>2036</v>
      </c>
      <c r="T65" s="221">
        <v>8246</v>
      </c>
      <c r="U65" s="221">
        <v>1238</v>
      </c>
      <c r="V65" s="221">
        <v>0</v>
      </c>
      <c r="W65" s="221">
        <v>282</v>
      </c>
      <c r="X65" s="221">
        <v>6</v>
      </c>
      <c r="Y65" s="221">
        <v>6</v>
      </c>
      <c r="Z65" s="221">
        <v>0</v>
      </c>
      <c r="AA65" s="221">
        <v>128</v>
      </c>
      <c r="AB65" s="221">
        <v>38</v>
      </c>
      <c r="AC65" s="221">
        <v>4</v>
      </c>
      <c r="AD65" s="221">
        <v>40</v>
      </c>
      <c r="AE65" s="221">
        <v>12</v>
      </c>
      <c r="AF65" s="221">
        <v>0</v>
      </c>
      <c r="AG65" s="221">
        <v>180277</v>
      </c>
    </row>
    <row r="66" spans="1:33">
      <c r="A66" s="221" t="s">
        <v>242</v>
      </c>
      <c r="B66" s="221" t="s">
        <v>111</v>
      </c>
      <c r="C66" s="221">
        <v>291</v>
      </c>
      <c r="D66" s="221">
        <v>289</v>
      </c>
      <c r="E66" s="221">
        <v>88</v>
      </c>
      <c r="F66" s="221">
        <v>296</v>
      </c>
      <c r="G66" s="221">
        <v>286</v>
      </c>
      <c r="H66" s="221">
        <v>317</v>
      </c>
      <c r="I66" s="221">
        <v>180</v>
      </c>
      <c r="J66" s="221">
        <v>417</v>
      </c>
      <c r="K66" s="221">
        <v>13</v>
      </c>
      <c r="L66" s="221">
        <v>2793</v>
      </c>
      <c r="M66" s="221">
        <v>257</v>
      </c>
      <c r="N66" s="221">
        <v>75</v>
      </c>
      <c r="O66" s="221">
        <v>7</v>
      </c>
      <c r="P66" s="221">
        <v>87</v>
      </c>
      <c r="Q66" s="221">
        <v>125</v>
      </c>
      <c r="R66" s="221">
        <v>72</v>
      </c>
      <c r="S66" s="221">
        <v>29</v>
      </c>
      <c r="T66" s="221">
        <v>243</v>
      </c>
      <c r="U66" s="221">
        <v>5</v>
      </c>
      <c r="V66" s="221">
        <v>0</v>
      </c>
      <c r="W66" s="221">
        <v>24</v>
      </c>
      <c r="X66" s="221">
        <v>0</v>
      </c>
      <c r="Y66" s="221">
        <v>0</v>
      </c>
      <c r="Z66" s="221">
        <v>0</v>
      </c>
      <c r="AA66" s="221">
        <v>12</v>
      </c>
      <c r="AB66" s="221">
        <v>0</v>
      </c>
      <c r="AC66" s="221">
        <v>0</v>
      </c>
      <c r="AD66" s="221">
        <v>0</v>
      </c>
      <c r="AE66" s="221">
        <v>0</v>
      </c>
      <c r="AF66" s="221">
        <v>0</v>
      </c>
      <c r="AG66" s="221">
        <v>9550</v>
      </c>
    </row>
    <row r="67" spans="1:33">
      <c r="A67" s="221" t="s">
        <v>242</v>
      </c>
      <c r="B67" s="221" t="s">
        <v>112</v>
      </c>
      <c r="C67" s="221">
        <v>861</v>
      </c>
      <c r="D67" s="221">
        <v>2413</v>
      </c>
      <c r="E67" s="221">
        <v>373</v>
      </c>
      <c r="F67" s="221">
        <v>1076</v>
      </c>
      <c r="G67" s="221">
        <v>829</v>
      </c>
      <c r="H67" s="221">
        <v>784</v>
      </c>
      <c r="I67" s="221">
        <v>369</v>
      </c>
      <c r="J67" s="221">
        <v>960</v>
      </c>
      <c r="K67" s="221">
        <v>145</v>
      </c>
      <c r="L67" s="221">
        <v>5816</v>
      </c>
      <c r="M67" s="221">
        <v>550</v>
      </c>
      <c r="N67" s="221">
        <v>650</v>
      </c>
      <c r="O67" s="221">
        <v>48</v>
      </c>
      <c r="P67" s="221">
        <v>125</v>
      </c>
      <c r="Q67" s="221">
        <v>675</v>
      </c>
      <c r="R67" s="221">
        <v>260</v>
      </c>
      <c r="S67" s="221">
        <v>55</v>
      </c>
      <c r="T67" s="221">
        <v>475</v>
      </c>
      <c r="U67" s="221">
        <v>175</v>
      </c>
      <c r="V67" s="221">
        <v>0</v>
      </c>
      <c r="W67" s="221">
        <v>70</v>
      </c>
      <c r="X67" s="221">
        <v>1</v>
      </c>
      <c r="Y67" s="221">
        <v>2</v>
      </c>
      <c r="Z67" s="221">
        <v>3</v>
      </c>
      <c r="AA67" s="221">
        <v>50</v>
      </c>
      <c r="AB67" s="221">
        <v>3</v>
      </c>
      <c r="AC67" s="221">
        <v>1</v>
      </c>
      <c r="AD67" s="221">
        <v>5</v>
      </c>
      <c r="AE67" s="221">
        <v>2</v>
      </c>
      <c r="AF67" s="221">
        <v>2</v>
      </c>
      <c r="AG67" s="221">
        <v>21950</v>
      </c>
    </row>
    <row r="68" spans="1:33">
      <c r="A68" s="221" t="s">
        <v>242</v>
      </c>
      <c r="B68" s="221" t="s">
        <v>113</v>
      </c>
      <c r="C68" s="221">
        <v>400</v>
      </c>
      <c r="D68" s="221">
        <v>650</v>
      </c>
      <c r="E68" s="221">
        <v>96</v>
      </c>
      <c r="F68" s="221">
        <v>300</v>
      </c>
      <c r="G68" s="221">
        <v>250</v>
      </c>
      <c r="H68" s="221">
        <v>255</v>
      </c>
      <c r="I68" s="221">
        <v>115</v>
      </c>
      <c r="J68" s="221">
        <v>400</v>
      </c>
      <c r="K68" s="221">
        <v>20</v>
      </c>
      <c r="L68" s="221">
        <v>3800</v>
      </c>
      <c r="M68" s="221">
        <v>254</v>
      </c>
      <c r="N68" s="221">
        <v>56</v>
      </c>
      <c r="O68" s="221">
        <v>5</v>
      </c>
      <c r="P68" s="221">
        <v>39</v>
      </c>
      <c r="Q68" s="221">
        <v>2</v>
      </c>
      <c r="R68" s="221">
        <v>2</v>
      </c>
      <c r="S68" s="221">
        <v>2</v>
      </c>
      <c r="T68" s="221">
        <v>126</v>
      </c>
      <c r="U68" s="221">
        <v>2</v>
      </c>
      <c r="V68" s="221">
        <v>0</v>
      </c>
      <c r="W68" s="221">
        <v>12</v>
      </c>
      <c r="X68" s="221">
        <v>2</v>
      </c>
      <c r="Y68" s="221">
        <v>2</v>
      </c>
      <c r="Z68" s="221">
        <v>2</v>
      </c>
      <c r="AA68" s="221">
        <v>4</v>
      </c>
      <c r="AB68" s="221">
        <v>2</v>
      </c>
      <c r="AC68" s="221">
        <v>5</v>
      </c>
      <c r="AD68" s="221">
        <v>1</v>
      </c>
      <c r="AE68" s="221">
        <v>1</v>
      </c>
      <c r="AF68" s="221">
        <v>0</v>
      </c>
      <c r="AG68" s="221">
        <v>27000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showGridLines="0" workbookViewId="0">
      <pane xSplit="2" ySplit="1" topLeftCell="O2" activePane="bottomRight" state="frozen"/>
      <selection pane="topRight" activeCell="C1" sqref="C1"/>
      <selection pane="bottomLeft" activeCell="A2" sqref="A2"/>
      <selection pane="bottomRight" activeCell="C51" sqref="C51"/>
    </sheetView>
  </sheetViews>
  <sheetFormatPr defaultRowHeight="14.4"/>
  <cols>
    <col min="1" max="1" width="9.88671875" bestFit="1" customWidth="1"/>
    <col min="2" max="2" width="12.33203125" bestFit="1" customWidth="1"/>
    <col min="3" max="3" width="26.44140625" bestFit="1" customWidth="1"/>
    <col min="4" max="4" width="30.44140625" bestFit="1" customWidth="1"/>
    <col min="5" max="5" width="30" bestFit="1" customWidth="1"/>
    <col min="6" max="6" width="27.44140625" bestFit="1" customWidth="1"/>
    <col min="7" max="7" width="24.88671875" bestFit="1" customWidth="1"/>
    <col min="8" max="8" width="28.88671875" bestFit="1" customWidth="1"/>
    <col min="9" max="9" width="29.6640625" bestFit="1" customWidth="1"/>
    <col min="10" max="10" width="28.44140625" bestFit="1" customWidth="1"/>
    <col min="11" max="11" width="29" bestFit="1" customWidth="1"/>
    <col min="12" max="12" width="26" bestFit="1" customWidth="1"/>
    <col min="13" max="13" width="24.88671875" bestFit="1" customWidth="1"/>
    <col min="14" max="14" width="28.88671875" bestFit="1" customWidth="1"/>
    <col min="15" max="15" width="28.44140625" bestFit="1" customWidth="1"/>
    <col min="16" max="16" width="26" bestFit="1" customWidth="1"/>
    <col min="17" max="17" width="23.44140625" bestFit="1" customWidth="1"/>
    <col min="18" max="18" width="27.44140625" bestFit="1" customWidth="1"/>
    <col min="19" max="19" width="28.109375" bestFit="1" customWidth="1"/>
    <col min="20" max="20" width="27" bestFit="1" customWidth="1"/>
    <col min="21" max="21" width="27.5546875" bestFit="1" customWidth="1"/>
    <col min="22" max="22" width="24.44140625" bestFit="1" customWidth="1"/>
    <col min="23" max="23" width="32.5546875" bestFit="1" customWidth="1"/>
    <col min="24" max="24" width="36.5546875" bestFit="1" customWidth="1"/>
    <col min="25" max="25" width="36.109375" bestFit="1" customWidth="1"/>
    <col min="26" max="26" width="33.5546875" bestFit="1" customWidth="1"/>
    <col min="27" max="27" width="31.109375" bestFit="1" customWidth="1"/>
    <col min="28" max="28" width="35.109375" bestFit="1" customWidth="1"/>
    <col min="29" max="29" width="35.88671875" bestFit="1" customWidth="1"/>
    <col min="30" max="30" width="34.6640625" bestFit="1" customWidth="1"/>
    <col min="31" max="31" width="35.33203125" bestFit="1" customWidth="1"/>
    <col min="32" max="32" width="32.109375" bestFit="1" customWidth="1"/>
    <col min="33" max="33" width="19.6640625" bestFit="1" customWidth="1"/>
  </cols>
  <sheetData>
    <row r="1" spans="1:33" s="222" customFormat="1">
      <c r="A1" s="223" t="s">
        <v>228</v>
      </c>
      <c r="B1" s="223" t="s">
        <v>34</v>
      </c>
      <c r="C1" s="223" t="s">
        <v>227</v>
      </c>
      <c r="D1" s="223" t="s">
        <v>226</v>
      </c>
      <c r="E1" s="223" t="s">
        <v>225</v>
      </c>
      <c r="F1" s="223" t="s">
        <v>224</v>
      </c>
      <c r="G1" s="223" t="s">
        <v>223</v>
      </c>
      <c r="H1" s="223" t="s">
        <v>222</v>
      </c>
      <c r="I1" s="223" t="s">
        <v>221</v>
      </c>
      <c r="J1" s="223" t="s">
        <v>220</v>
      </c>
      <c r="K1" s="223" t="s">
        <v>219</v>
      </c>
      <c r="L1" s="223" t="s">
        <v>218</v>
      </c>
      <c r="M1" s="223" t="s">
        <v>217</v>
      </c>
      <c r="N1" s="223" t="s">
        <v>216</v>
      </c>
      <c r="O1" s="223" t="s">
        <v>215</v>
      </c>
      <c r="P1" s="223" t="s">
        <v>214</v>
      </c>
      <c r="Q1" s="223" t="s">
        <v>213</v>
      </c>
      <c r="R1" s="223" t="s">
        <v>212</v>
      </c>
      <c r="S1" s="223" t="s">
        <v>211</v>
      </c>
      <c r="T1" s="223" t="s">
        <v>210</v>
      </c>
      <c r="U1" s="223" t="s">
        <v>209</v>
      </c>
      <c r="V1" s="223" t="s">
        <v>208</v>
      </c>
      <c r="W1" s="223" t="s">
        <v>207</v>
      </c>
      <c r="X1" s="223" t="s">
        <v>206</v>
      </c>
      <c r="Y1" s="223" t="s">
        <v>205</v>
      </c>
      <c r="Z1" s="223" t="s">
        <v>204</v>
      </c>
      <c r="AA1" s="223" t="s">
        <v>203</v>
      </c>
      <c r="AB1" s="223" t="s">
        <v>202</v>
      </c>
      <c r="AC1" s="223" t="s">
        <v>201</v>
      </c>
      <c r="AD1" s="223" t="s">
        <v>200</v>
      </c>
      <c r="AE1" s="223" t="s">
        <v>199</v>
      </c>
      <c r="AF1" s="223" t="s">
        <v>198</v>
      </c>
      <c r="AG1" s="223" t="s">
        <v>197</v>
      </c>
    </row>
    <row r="2" spans="1:33">
      <c r="A2" s="221" t="s">
        <v>242</v>
      </c>
      <c r="B2" s="221" t="s">
        <v>48</v>
      </c>
      <c r="C2" s="221">
        <v>4550</v>
      </c>
      <c r="D2" s="221">
        <v>5900</v>
      </c>
      <c r="E2" s="221">
        <v>1220</v>
      </c>
      <c r="F2" s="221">
        <v>4050</v>
      </c>
      <c r="G2" s="221">
        <v>1750</v>
      </c>
      <c r="H2" s="221">
        <v>4800</v>
      </c>
      <c r="I2" s="221">
        <v>2700</v>
      </c>
      <c r="J2" s="221">
        <v>2800</v>
      </c>
      <c r="K2" s="221">
        <v>160</v>
      </c>
      <c r="L2" s="221">
        <v>50000</v>
      </c>
      <c r="M2" s="221">
        <v>1800</v>
      </c>
      <c r="N2" s="221">
        <v>600</v>
      </c>
      <c r="O2" s="221">
        <v>800</v>
      </c>
      <c r="P2" s="221">
        <v>700</v>
      </c>
      <c r="Q2" s="221">
        <v>1300</v>
      </c>
      <c r="R2" s="221">
        <v>2200</v>
      </c>
      <c r="S2" s="221">
        <v>1450</v>
      </c>
      <c r="T2" s="221">
        <v>4800</v>
      </c>
      <c r="U2" s="221">
        <v>250</v>
      </c>
      <c r="V2" s="221">
        <v>0</v>
      </c>
      <c r="W2" s="221">
        <v>200</v>
      </c>
      <c r="X2" s="221">
        <v>10</v>
      </c>
      <c r="Y2" s="221">
        <v>10</v>
      </c>
      <c r="Z2" s="221">
        <v>15</v>
      </c>
      <c r="AA2" s="221">
        <v>30</v>
      </c>
      <c r="AB2" s="221">
        <v>6</v>
      </c>
      <c r="AC2" s="221">
        <v>5</v>
      </c>
      <c r="AD2" s="221">
        <v>0</v>
      </c>
      <c r="AE2" s="221">
        <v>0</v>
      </c>
      <c r="AF2" s="221">
        <v>0</v>
      </c>
      <c r="AG2" s="221">
        <v>150000</v>
      </c>
    </row>
    <row r="3" spans="1:33">
      <c r="A3" s="221" t="s">
        <v>242</v>
      </c>
      <c r="B3" s="221" t="s">
        <v>49</v>
      </c>
      <c r="C3" s="221">
        <v>571</v>
      </c>
      <c r="D3" s="221">
        <v>741</v>
      </c>
      <c r="E3" s="221">
        <v>121</v>
      </c>
      <c r="F3" s="221">
        <v>479</v>
      </c>
      <c r="G3" s="221">
        <v>153</v>
      </c>
      <c r="H3" s="221">
        <v>266</v>
      </c>
      <c r="I3" s="221">
        <v>193</v>
      </c>
      <c r="J3" s="221">
        <v>418</v>
      </c>
      <c r="K3" s="221">
        <v>64</v>
      </c>
      <c r="L3" s="221">
        <v>4038</v>
      </c>
      <c r="M3" s="221">
        <v>186</v>
      </c>
      <c r="N3" s="221">
        <v>234</v>
      </c>
      <c r="O3" s="221">
        <v>39</v>
      </c>
      <c r="P3" s="221">
        <v>172</v>
      </c>
      <c r="Q3" s="221">
        <v>6</v>
      </c>
      <c r="R3" s="221">
        <v>0</v>
      </c>
      <c r="S3" s="221">
        <v>6</v>
      </c>
      <c r="T3" s="221">
        <v>214</v>
      </c>
      <c r="U3" s="221">
        <v>0</v>
      </c>
      <c r="V3" s="221">
        <v>0</v>
      </c>
      <c r="W3" s="221">
        <v>16</v>
      </c>
      <c r="X3" s="221">
        <v>1</v>
      </c>
      <c r="Y3" s="221">
        <v>2</v>
      </c>
      <c r="Z3" s="221">
        <v>0</v>
      </c>
      <c r="AA3" s="221">
        <v>4</v>
      </c>
      <c r="AB3" s="221">
        <v>0</v>
      </c>
      <c r="AC3" s="221">
        <v>1</v>
      </c>
      <c r="AD3" s="221">
        <v>1</v>
      </c>
      <c r="AE3" s="221">
        <v>1</v>
      </c>
      <c r="AF3" s="221">
        <v>0</v>
      </c>
      <c r="AG3" s="221">
        <v>33140</v>
      </c>
    </row>
    <row r="4" spans="1:33">
      <c r="A4" s="221" t="s">
        <v>242</v>
      </c>
      <c r="B4" s="221" t="s">
        <v>50</v>
      </c>
      <c r="C4" s="221">
        <v>5300</v>
      </c>
      <c r="D4" s="221">
        <v>4200</v>
      </c>
      <c r="E4" s="221">
        <v>1035</v>
      </c>
      <c r="F4" s="221">
        <v>2100</v>
      </c>
      <c r="G4" s="221">
        <v>1460</v>
      </c>
      <c r="H4" s="221">
        <v>3081</v>
      </c>
      <c r="I4" s="221">
        <v>1479</v>
      </c>
      <c r="J4" s="221">
        <v>2787</v>
      </c>
      <c r="K4" s="221">
        <v>315</v>
      </c>
      <c r="L4" s="221">
        <v>32165</v>
      </c>
      <c r="M4" s="221">
        <v>2562</v>
      </c>
      <c r="N4" s="221">
        <v>1200</v>
      </c>
      <c r="O4" s="221">
        <v>700</v>
      </c>
      <c r="P4" s="221">
        <v>500</v>
      </c>
      <c r="Q4" s="221">
        <v>1000</v>
      </c>
      <c r="R4" s="221">
        <v>840</v>
      </c>
      <c r="S4" s="221">
        <v>40</v>
      </c>
      <c r="T4" s="221">
        <v>2400</v>
      </c>
      <c r="U4" s="221">
        <v>1600</v>
      </c>
      <c r="V4" s="221">
        <v>0</v>
      </c>
      <c r="W4" s="221">
        <v>185</v>
      </c>
      <c r="X4" s="221">
        <v>10</v>
      </c>
      <c r="Y4" s="221">
        <v>5</v>
      </c>
      <c r="Z4" s="221">
        <v>2</v>
      </c>
      <c r="AA4" s="221">
        <v>30</v>
      </c>
      <c r="AB4" s="221">
        <v>6</v>
      </c>
      <c r="AC4" s="221">
        <v>4</v>
      </c>
      <c r="AD4" s="221">
        <v>10</v>
      </c>
      <c r="AE4" s="221">
        <v>12</v>
      </c>
      <c r="AF4" s="221">
        <v>1</v>
      </c>
      <c r="AG4" s="221">
        <v>75794</v>
      </c>
    </row>
    <row r="5" spans="1:33">
      <c r="A5" s="221" t="s">
        <v>242</v>
      </c>
      <c r="B5" s="221" t="s">
        <v>51</v>
      </c>
      <c r="C5" s="221">
        <v>700</v>
      </c>
      <c r="D5" s="221">
        <v>650</v>
      </c>
      <c r="E5" s="221">
        <v>120</v>
      </c>
      <c r="F5" s="221">
        <v>600</v>
      </c>
      <c r="G5" s="221">
        <v>250</v>
      </c>
      <c r="H5" s="221">
        <v>325</v>
      </c>
      <c r="I5" s="221">
        <v>115</v>
      </c>
      <c r="J5" s="221">
        <v>350</v>
      </c>
      <c r="K5" s="221">
        <v>16</v>
      </c>
      <c r="L5" s="221">
        <v>8200</v>
      </c>
      <c r="M5" s="221">
        <v>125</v>
      </c>
      <c r="N5" s="221">
        <v>130</v>
      </c>
      <c r="O5" s="221">
        <v>15</v>
      </c>
      <c r="P5" s="221">
        <v>85</v>
      </c>
      <c r="Q5" s="221">
        <v>60</v>
      </c>
      <c r="R5" s="221">
        <v>50</v>
      </c>
      <c r="S5" s="221">
        <v>12</v>
      </c>
      <c r="T5" s="221">
        <v>235</v>
      </c>
      <c r="U5" s="221">
        <v>0</v>
      </c>
      <c r="V5" s="221">
        <v>0</v>
      </c>
      <c r="W5" s="221">
        <v>5</v>
      </c>
      <c r="X5" s="221">
        <v>1</v>
      </c>
      <c r="Y5" s="221">
        <v>0</v>
      </c>
      <c r="Z5" s="221">
        <v>0</v>
      </c>
      <c r="AA5" s="221">
        <v>10</v>
      </c>
      <c r="AB5" s="221">
        <v>1</v>
      </c>
      <c r="AC5" s="221">
        <v>0</v>
      </c>
      <c r="AD5" s="221">
        <v>0</v>
      </c>
      <c r="AE5" s="221">
        <v>0</v>
      </c>
      <c r="AF5" s="221">
        <v>0</v>
      </c>
      <c r="AG5" s="221">
        <v>14000</v>
      </c>
    </row>
    <row r="6" spans="1:33">
      <c r="A6" s="221" t="s">
        <v>242</v>
      </c>
      <c r="B6" s="221" t="s">
        <v>52</v>
      </c>
      <c r="C6" s="221">
        <v>9200</v>
      </c>
      <c r="D6" s="221">
        <v>10000</v>
      </c>
      <c r="E6" s="221">
        <v>1800</v>
      </c>
      <c r="F6" s="221">
        <v>7500</v>
      </c>
      <c r="G6" s="221">
        <v>5600</v>
      </c>
      <c r="H6" s="221">
        <v>7000</v>
      </c>
      <c r="I6" s="221">
        <v>5000</v>
      </c>
      <c r="J6" s="221">
        <v>7200</v>
      </c>
      <c r="K6" s="221">
        <v>350</v>
      </c>
      <c r="L6" s="221">
        <v>55000</v>
      </c>
      <c r="M6" s="221">
        <v>8000</v>
      </c>
      <c r="N6" s="221">
        <v>2100</v>
      </c>
      <c r="O6" s="221">
        <v>2600</v>
      </c>
      <c r="P6" s="221">
        <v>2100</v>
      </c>
      <c r="Q6" s="221">
        <v>6700</v>
      </c>
      <c r="R6" s="221">
        <v>3600</v>
      </c>
      <c r="S6" s="221">
        <v>2000</v>
      </c>
      <c r="T6" s="221">
        <v>8700</v>
      </c>
      <c r="U6" s="221">
        <v>500</v>
      </c>
      <c r="V6" s="221">
        <v>0</v>
      </c>
      <c r="W6" s="221">
        <v>500</v>
      </c>
      <c r="X6" s="221">
        <v>25</v>
      </c>
      <c r="Y6" s="221">
        <v>3</v>
      </c>
      <c r="Z6" s="221">
        <v>30</v>
      </c>
      <c r="AA6" s="221">
        <v>100</v>
      </c>
      <c r="AB6" s="221">
        <v>20</v>
      </c>
      <c r="AC6" s="221">
        <v>10</v>
      </c>
      <c r="AD6" s="221">
        <v>35</v>
      </c>
      <c r="AE6" s="221">
        <v>25</v>
      </c>
      <c r="AF6" s="221">
        <v>15</v>
      </c>
      <c r="AG6" s="221">
        <v>453037</v>
      </c>
    </row>
    <row r="7" spans="1:33">
      <c r="A7" s="221" t="s">
        <v>242</v>
      </c>
      <c r="B7" s="221" t="s">
        <v>53</v>
      </c>
      <c r="C7" s="221">
        <v>16920</v>
      </c>
      <c r="D7" s="221">
        <v>26760</v>
      </c>
      <c r="E7" s="221">
        <v>4680</v>
      </c>
      <c r="F7" s="221">
        <v>32520</v>
      </c>
      <c r="G7" s="221">
        <v>23880</v>
      </c>
      <c r="H7" s="221">
        <v>70320</v>
      </c>
      <c r="I7" s="221">
        <v>11280</v>
      </c>
      <c r="J7" s="221">
        <v>25800</v>
      </c>
      <c r="K7" s="221">
        <v>1080</v>
      </c>
      <c r="L7" s="221">
        <v>359040</v>
      </c>
      <c r="M7" s="221">
        <v>16680</v>
      </c>
      <c r="N7" s="221">
        <v>1920</v>
      </c>
      <c r="O7" s="221">
        <v>1770</v>
      </c>
      <c r="P7" s="221">
        <v>1320</v>
      </c>
      <c r="Q7" s="221">
        <v>56160</v>
      </c>
      <c r="R7" s="221">
        <v>26880</v>
      </c>
      <c r="S7" s="221">
        <v>480</v>
      </c>
      <c r="T7" s="221">
        <v>26040</v>
      </c>
      <c r="U7" s="221">
        <v>4440</v>
      </c>
      <c r="V7" s="221">
        <v>0</v>
      </c>
      <c r="W7" s="221">
        <v>840</v>
      </c>
      <c r="X7" s="221">
        <v>120</v>
      </c>
      <c r="Y7" s="221">
        <v>40</v>
      </c>
      <c r="Z7" s="221">
        <v>10</v>
      </c>
      <c r="AA7" s="221">
        <v>720</v>
      </c>
      <c r="AB7" s="221">
        <v>240</v>
      </c>
      <c r="AC7" s="221">
        <v>40</v>
      </c>
      <c r="AD7" s="221">
        <v>120</v>
      </c>
      <c r="AE7" s="221">
        <v>40</v>
      </c>
      <c r="AF7" s="221">
        <v>10</v>
      </c>
      <c r="AG7" s="221">
        <v>925000</v>
      </c>
    </row>
    <row r="8" spans="1:33">
      <c r="A8" s="221" t="s">
        <v>242</v>
      </c>
      <c r="B8" s="221" t="s">
        <v>54</v>
      </c>
      <c r="C8" s="221">
        <v>210</v>
      </c>
      <c r="D8" s="221">
        <v>150</v>
      </c>
      <c r="E8" s="221">
        <v>30</v>
      </c>
      <c r="F8" s="221">
        <v>125</v>
      </c>
      <c r="G8" s="221">
        <v>75</v>
      </c>
      <c r="H8" s="221">
        <v>120</v>
      </c>
      <c r="I8" s="221">
        <v>55</v>
      </c>
      <c r="J8" s="221">
        <v>225</v>
      </c>
      <c r="K8" s="221">
        <v>10</v>
      </c>
      <c r="L8" s="221">
        <v>1600</v>
      </c>
      <c r="M8" s="221">
        <v>180</v>
      </c>
      <c r="N8" s="221">
        <v>25</v>
      </c>
      <c r="O8" s="221">
        <v>8</v>
      </c>
      <c r="P8" s="221">
        <v>24</v>
      </c>
      <c r="Q8" s="221">
        <v>10</v>
      </c>
      <c r="R8" s="221">
        <v>10</v>
      </c>
      <c r="S8" s="221">
        <v>2</v>
      </c>
      <c r="T8" s="221">
        <v>100</v>
      </c>
      <c r="U8" s="221">
        <v>35</v>
      </c>
      <c r="V8" s="221">
        <v>0</v>
      </c>
      <c r="W8" s="221">
        <v>5</v>
      </c>
      <c r="X8" s="221">
        <v>0</v>
      </c>
      <c r="Y8" s="221">
        <v>0</v>
      </c>
      <c r="Z8" s="221">
        <v>0</v>
      </c>
      <c r="AA8" s="221">
        <v>0</v>
      </c>
      <c r="AB8" s="221">
        <v>0</v>
      </c>
      <c r="AC8" s="221">
        <v>0</v>
      </c>
      <c r="AD8" s="221">
        <v>0</v>
      </c>
      <c r="AE8" s="221">
        <v>0</v>
      </c>
      <c r="AF8" s="221">
        <v>0</v>
      </c>
      <c r="AG8" s="221">
        <v>4700</v>
      </c>
    </row>
    <row r="9" spans="1:33">
      <c r="A9" s="221" t="s">
        <v>242</v>
      </c>
      <c r="B9" s="221" t="s">
        <v>55</v>
      </c>
      <c r="C9" s="221">
        <v>2400</v>
      </c>
      <c r="D9" s="221">
        <v>2500</v>
      </c>
      <c r="E9" s="221">
        <v>650</v>
      </c>
      <c r="F9" s="221">
        <v>2500</v>
      </c>
      <c r="G9" s="221">
        <v>1800</v>
      </c>
      <c r="H9" s="221">
        <v>1900</v>
      </c>
      <c r="I9" s="221">
        <v>2400</v>
      </c>
      <c r="J9" s="221">
        <v>2150</v>
      </c>
      <c r="K9" s="221">
        <v>125</v>
      </c>
      <c r="L9" s="221">
        <v>15500</v>
      </c>
      <c r="M9" s="221">
        <v>1015</v>
      </c>
      <c r="N9" s="221">
        <v>450</v>
      </c>
      <c r="O9" s="221">
        <v>300</v>
      </c>
      <c r="P9" s="221">
        <v>500</v>
      </c>
      <c r="Q9" s="221">
        <v>1075</v>
      </c>
      <c r="R9" s="221">
        <v>400</v>
      </c>
      <c r="S9" s="221">
        <v>475</v>
      </c>
      <c r="T9" s="221">
        <v>580</v>
      </c>
      <c r="U9" s="221">
        <v>30</v>
      </c>
      <c r="V9" s="221">
        <v>0</v>
      </c>
      <c r="W9" s="221">
        <v>60</v>
      </c>
      <c r="X9" s="221">
        <v>8</v>
      </c>
      <c r="Y9" s="221">
        <v>1</v>
      </c>
      <c r="Z9" s="221">
        <v>1</v>
      </c>
      <c r="AA9" s="221">
        <v>50</v>
      </c>
      <c r="AB9" s="221">
        <v>3</v>
      </c>
      <c r="AC9" s="221">
        <v>3</v>
      </c>
      <c r="AD9" s="221">
        <v>0</v>
      </c>
      <c r="AE9" s="221">
        <v>3</v>
      </c>
      <c r="AF9" s="221">
        <v>3</v>
      </c>
      <c r="AG9" s="221">
        <v>53000</v>
      </c>
    </row>
    <row r="10" spans="1:33">
      <c r="A10" s="221" t="s">
        <v>242</v>
      </c>
      <c r="B10" s="221" t="s">
        <v>56</v>
      </c>
      <c r="C10" s="221">
        <v>1200</v>
      </c>
      <c r="D10" s="221">
        <v>1800</v>
      </c>
      <c r="E10" s="221">
        <v>300</v>
      </c>
      <c r="F10" s="221">
        <v>900</v>
      </c>
      <c r="G10" s="221">
        <v>1150</v>
      </c>
      <c r="H10" s="221">
        <v>1600</v>
      </c>
      <c r="I10" s="221">
        <v>1585</v>
      </c>
      <c r="J10" s="221">
        <v>1800</v>
      </c>
      <c r="K10" s="221">
        <v>220</v>
      </c>
      <c r="L10" s="221">
        <v>5500</v>
      </c>
      <c r="M10" s="221">
        <v>2500</v>
      </c>
      <c r="N10" s="221">
        <v>900</v>
      </c>
      <c r="O10" s="221">
        <v>260</v>
      </c>
      <c r="P10" s="221">
        <v>600</v>
      </c>
      <c r="Q10" s="221">
        <v>1080</v>
      </c>
      <c r="R10" s="221">
        <v>700</v>
      </c>
      <c r="S10" s="221">
        <v>750</v>
      </c>
      <c r="T10" s="221">
        <v>1800</v>
      </c>
      <c r="U10" s="221">
        <v>1550</v>
      </c>
      <c r="V10" s="221">
        <v>0</v>
      </c>
      <c r="W10" s="221">
        <v>143</v>
      </c>
      <c r="X10" s="221">
        <v>2</v>
      </c>
      <c r="Y10" s="221">
        <v>2</v>
      </c>
      <c r="Z10" s="221">
        <v>1</v>
      </c>
      <c r="AA10" s="221">
        <v>24</v>
      </c>
      <c r="AB10" s="221">
        <v>4</v>
      </c>
      <c r="AC10" s="221">
        <v>3</v>
      </c>
      <c r="AD10" s="221">
        <v>4</v>
      </c>
      <c r="AE10" s="221">
        <v>12</v>
      </c>
      <c r="AF10" s="221">
        <v>2</v>
      </c>
      <c r="AG10" s="221">
        <v>130000</v>
      </c>
    </row>
    <row r="11" spans="1:33">
      <c r="A11" s="221" t="s">
        <v>242</v>
      </c>
      <c r="B11" s="221" t="s">
        <v>57</v>
      </c>
      <c r="C11" s="221">
        <v>1700</v>
      </c>
      <c r="D11" s="221">
        <v>2250</v>
      </c>
      <c r="E11" s="221">
        <v>660</v>
      </c>
      <c r="F11" s="221">
        <v>1920</v>
      </c>
      <c r="G11" s="221">
        <v>1320</v>
      </c>
      <c r="H11" s="221">
        <v>2650</v>
      </c>
      <c r="I11" s="221">
        <v>950</v>
      </c>
      <c r="J11" s="221">
        <v>2340</v>
      </c>
      <c r="K11" s="221">
        <v>270</v>
      </c>
      <c r="L11" s="221">
        <v>20000</v>
      </c>
      <c r="M11" s="221">
        <v>950</v>
      </c>
      <c r="N11" s="221">
        <v>190</v>
      </c>
      <c r="O11" s="221">
        <v>215</v>
      </c>
      <c r="P11" s="221">
        <v>150</v>
      </c>
      <c r="Q11" s="221">
        <v>1050</v>
      </c>
      <c r="R11" s="221">
        <v>570</v>
      </c>
      <c r="S11" s="221">
        <v>60</v>
      </c>
      <c r="T11" s="221">
        <v>2250</v>
      </c>
      <c r="U11" s="221">
        <v>1200</v>
      </c>
      <c r="V11" s="221">
        <v>0</v>
      </c>
      <c r="W11" s="221">
        <v>40</v>
      </c>
      <c r="X11" s="221">
        <v>6</v>
      </c>
      <c r="Y11" s="221">
        <v>6</v>
      </c>
      <c r="Z11" s="221">
        <v>3</v>
      </c>
      <c r="AA11" s="221">
        <v>46</v>
      </c>
      <c r="AB11" s="221">
        <v>7</v>
      </c>
      <c r="AC11" s="221">
        <v>1</v>
      </c>
      <c r="AD11" s="221">
        <v>15</v>
      </c>
      <c r="AE11" s="221">
        <v>2</v>
      </c>
      <c r="AF11" s="221">
        <v>1</v>
      </c>
      <c r="AG11" s="221">
        <v>54641</v>
      </c>
    </row>
    <row r="12" spans="1:33">
      <c r="A12" s="221" t="s">
        <v>242</v>
      </c>
      <c r="B12" s="221" t="s">
        <v>58</v>
      </c>
      <c r="C12" s="221">
        <v>2400</v>
      </c>
      <c r="D12" s="221">
        <v>4200</v>
      </c>
      <c r="E12" s="221">
        <v>700</v>
      </c>
      <c r="F12" s="221">
        <v>4900</v>
      </c>
      <c r="G12" s="221">
        <v>2900</v>
      </c>
      <c r="H12" s="221">
        <v>3800</v>
      </c>
      <c r="I12" s="221">
        <v>3800</v>
      </c>
      <c r="J12" s="221">
        <v>3100</v>
      </c>
      <c r="K12" s="221">
        <v>250</v>
      </c>
      <c r="L12" s="221">
        <v>33000</v>
      </c>
      <c r="M12" s="221">
        <v>1800</v>
      </c>
      <c r="N12" s="221">
        <v>1300</v>
      </c>
      <c r="O12" s="221">
        <v>300</v>
      </c>
      <c r="P12" s="221">
        <v>1200</v>
      </c>
      <c r="Q12" s="221">
        <v>3100</v>
      </c>
      <c r="R12" s="221">
        <v>1500</v>
      </c>
      <c r="S12" s="221">
        <v>1200</v>
      </c>
      <c r="T12" s="221">
        <v>3200</v>
      </c>
      <c r="U12" s="221">
        <v>800</v>
      </c>
      <c r="V12" s="221">
        <v>0</v>
      </c>
      <c r="W12" s="221">
        <v>100</v>
      </c>
      <c r="X12" s="221">
        <v>1</v>
      </c>
      <c r="Y12" s="221">
        <v>1</v>
      </c>
      <c r="Z12" s="221">
        <v>1</v>
      </c>
      <c r="AA12" s="221">
        <v>100</v>
      </c>
      <c r="AB12" s="221">
        <v>1</v>
      </c>
      <c r="AC12" s="221">
        <v>1</v>
      </c>
      <c r="AD12" s="221">
        <v>1</v>
      </c>
      <c r="AE12" s="221">
        <v>1</v>
      </c>
      <c r="AF12" s="221">
        <v>1</v>
      </c>
      <c r="AG12" s="221">
        <v>204000</v>
      </c>
    </row>
    <row r="13" spans="1:33">
      <c r="A13" s="221" t="s">
        <v>242</v>
      </c>
      <c r="B13" s="221" t="s">
        <v>59</v>
      </c>
      <c r="C13" s="221">
        <v>1100</v>
      </c>
      <c r="D13" s="221">
        <v>1400</v>
      </c>
      <c r="E13" s="221">
        <v>300</v>
      </c>
      <c r="F13" s="221">
        <v>1100</v>
      </c>
      <c r="G13" s="221">
        <v>550</v>
      </c>
      <c r="H13" s="221">
        <v>1110</v>
      </c>
      <c r="I13" s="221">
        <v>420</v>
      </c>
      <c r="J13" s="221">
        <v>1200</v>
      </c>
      <c r="K13" s="221">
        <v>175</v>
      </c>
      <c r="L13" s="221">
        <v>12000</v>
      </c>
      <c r="M13" s="221">
        <v>1000</v>
      </c>
      <c r="N13" s="221">
        <v>350</v>
      </c>
      <c r="O13" s="221">
        <v>160</v>
      </c>
      <c r="P13" s="221">
        <v>450</v>
      </c>
      <c r="Q13" s="221">
        <v>130</v>
      </c>
      <c r="R13" s="221">
        <v>230</v>
      </c>
      <c r="S13" s="221">
        <v>110</v>
      </c>
      <c r="T13" s="221">
        <v>1050</v>
      </c>
      <c r="U13" s="221">
        <v>100</v>
      </c>
      <c r="V13" s="221">
        <v>0</v>
      </c>
      <c r="W13" s="221">
        <v>60</v>
      </c>
      <c r="X13" s="221">
        <v>1</v>
      </c>
      <c r="Y13" s="221">
        <v>0</v>
      </c>
      <c r="Z13" s="221">
        <v>1</v>
      </c>
      <c r="AA13" s="221">
        <v>35</v>
      </c>
      <c r="AB13" s="221">
        <v>2</v>
      </c>
      <c r="AC13" s="221">
        <v>1</v>
      </c>
      <c r="AD13" s="221">
        <v>1</v>
      </c>
      <c r="AE13" s="221">
        <v>1</v>
      </c>
      <c r="AF13" s="221">
        <v>1</v>
      </c>
      <c r="AG13" s="221">
        <v>23000</v>
      </c>
    </row>
    <row r="14" spans="1:33">
      <c r="A14" s="221" t="s">
        <v>242</v>
      </c>
      <c r="B14" s="221" t="s">
        <v>60</v>
      </c>
      <c r="C14" s="221">
        <v>30362</v>
      </c>
      <c r="D14" s="221">
        <v>45038</v>
      </c>
      <c r="E14" s="221">
        <v>4889</v>
      </c>
      <c r="F14" s="221">
        <v>76503</v>
      </c>
      <c r="G14" s="221">
        <v>30460</v>
      </c>
      <c r="H14" s="221">
        <v>78035</v>
      </c>
      <c r="I14" s="221">
        <v>13663</v>
      </c>
      <c r="J14" s="221">
        <v>30782</v>
      </c>
      <c r="K14" s="221">
        <v>4513</v>
      </c>
      <c r="L14" s="221">
        <v>722200</v>
      </c>
      <c r="M14" s="221">
        <v>26629</v>
      </c>
      <c r="N14" s="221">
        <v>14793</v>
      </c>
      <c r="O14" s="221">
        <v>5150</v>
      </c>
      <c r="P14" s="221">
        <v>48378</v>
      </c>
      <c r="Q14" s="221">
        <v>56040</v>
      </c>
      <c r="R14" s="221">
        <v>24587</v>
      </c>
      <c r="S14" s="221">
        <v>46801</v>
      </c>
      <c r="T14" s="221">
        <v>25431</v>
      </c>
      <c r="U14" s="221">
        <v>11770</v>
      </c>
      <c r="V14" s="221">
        <v>0</v>
      </c>
      <c r="W14" s="221">
        <v>1007</v>
      </c>
      <c r="X14" s="221">
        <v>23</v>
      </c>
      <c r="Y14" s="221">
        <v>70</v>
      </c>
      <c r="Z14" s="221">
        <v>28</v>
      </c>
      <c r="AA14" s="221">
        <v>1035</v>
      </c>
      <c r="AB14" s="221">
        <v>357</v>
      </c>
      <c r="AC14" s="221">
        <v>35</v>
      </c>
      <c r="AD14" s="221">
        <v>140</v>
      </c>
      <c r="AE14" s="221">
        <v>75</v>
      </c>
      <c r="AF14" s="221">
        <v>0</v>
      </c>
      <c r="AG14" s="221">
        <v>1274168</v>
      </c>
    </row>
    <row r="15" spans="1:33">
      <c r="A15" s="221" t="s">
        <v>242</v>
      </c>
      <c r="B15" s="221" t="s">
        <v>61</v>
      </c>
      <c r="C15" s="221">
        <v>560</v>
      </c>
      <c r="D15" s="221">
        <v>725</v>
      </c>
      <c r="E15" s="221">
        <v>250</v>
      </c>
      <c r="F15" s="221">
        <v>475</v>
      </c>
      <c r="G15" s="221">
        <v>200</v>
      </c>
      <c r="H15" s="221">
        <v>330</v>
      </c>
      <c r="I15" s="221">
        <v>110</v>
      </c>
      <c r="J15" s="221">
        <v>445</v>
      </c>
      <c r="K15" s="221">
        <v>20</v>
      </c>
      <c r="L15" s="221">
        <v>5000</v>
      </c>
      <c r="M15" s="221">
        <v>250</v>
      </c>
      <c r="N15" s="221">
        <v>100</v>
      </c>
      <c r="O15" s="221">
        <v>100</v>
      </c>
      <c r="P15" s="221">
        <v>50</v>
      </c>
      <c r="Q15" s="221">
        <v>45</v>
      </c>
      <c r="R15" s="221">
        <v>1</v>
      </c>
      <c r="S15" s="221">
        <v>1</v>
      </c>
      <c r="T15" s="221">
        <v>80</v>
      </c>
      <c r="U15" s="221">
        <v>5</v>
      </c>
      <c r="V15" s="221">
        <v>0</v>
      </c>
      <c r="W15" s="221">
        <v>20</v>
      </c>
      <c r="X15" s="221">
        <v>1</v>
      </c>
      <c r="Y15" s="221">
        <v>1</v>
      </c>
      <c r="Z15" s="221">
        <v>1</v>
      </c>
      <c r="AA15" s="221">
        <v>15</v>
      </c>
      <c r="AB15" s="221">
        <v>1</v>
      </c>
      <c r="AC15" s="221">
        <v>1</v>
      </c>
      <c r="AD15" s="221">
        <v>1</v>
      </c>
      <c r="AE15" s="221">
        <v>1</v>
      </c>
      <c r="AF15" s="221">
        <v>1</v>
      </c>
      <c r="AG15" s="221">
        <v>10750</v>
      </c>
    </row>
    <row r="16" spans="1:33">
      <c r="A16" s="221" t="s">
        <v>242</v>
      </c>
      <c r="B16" s="221" t="s">
        <v>62</v>
      </c>
      <c r="C16" s="221">
        <v>260</v>
      </c>
      <c r="D16" s="221">
        <v>231</v>
      </c>
      <c r="E16" s="221">
        <v>43</v>
      </c>
      <c r="F16" s="221">
        <v>185</v>
      </c>
      <c r="G16" s="221">
        <v>106</v>
      </c>
      <c r="H16" s="221">
        <v>146</v>
      </c>
      <c r="I16" s="221">
        <v>91</v>
      </c>
      <c r="J16" s="221">
        <v>358</v>
      </c>
      <c r="K16" s="221">
        <v>34</v>
      </c>
      <c r="L16" s="221">
        <v>2600</v>
      </c>
      <c r="M16" s="221">
        <v>53</v>
      </c>
      <c r="N16" s="221">
        <v>40</v>
      </c>
      <c r="O16" s="221">
        <v>2</v>
      </c>
      <c r="P16" s="221">
        <v>4</v>
      </c>
      <c r="Q16" s="221">
        <v>3</v>
      </c>
      <c r="R16" s="221">
        <v>2</v>
      </c>
      <c r="S16" s="221">
        <v>3</v>
      </c>
      <c r="T16" s="221">
        <v>10</v>
      </c>
      <c r="U16" s="221">
        <v>1</v>
      </c>
      <c r="V16" s="221">
        <v>0</v>
      </c>
      <c r="W16" s="221">
        <v>4</v>
      </c>
      <c r="X16" s="221">
        <v>0</v>
      </c>
      <c r="Y16" s="221">
        <v>0</v>
      </c>
      <c r="Z16" s="221">
        <v>0</v>
      </c>
      <c r="AA16" s="221">
        <v>4</v>
      </c>
      <c r="AB16" s="221">
        <v>0</v>
      </c>
      <c r="AC16" s="221">
        <v>0</v>
      </c>
      <c r="AD16" s="221">
        <v>2</v>
      </c>
      <c r="AE16" s="221">
        <v>2</v>
      </c>
      <c r="AF16" s="221">
        <v>0</v>
      </c>
      <c r="AG16" s="221">
        <v>4334</v>
      </c>
    </row>
    <row r="17" spans="1:33">
      <c r="A17" s="221" t="s">
        <v>242</v>
      </c>
      <c r="B17" s="221" t="s">
        <v>63</v>
      </c>
      <c r="C17" s="221">
        <v>11570</v>
      </c>
      <c r="D17" s="221">
        <v>21514</v>
      </c>
      <c r="E17" s="221">
        <v>3410</v>
      </c>
      <c r="F17" s="221">
        <v>19009</v>
      </c>
      <c r="G17" s="221">
        <v>8295</v>
      </c>
      <c r="H17" s="221">
        <v>20839</v>
      </c>
      <c r="I17" s="221">
        <v>6148</v>
      </c>
      <c r="J17" s="221">
        <v>13672</v>
      </c>
      <c r="K17" s="221">
        <v>1117</v>
      </c>
      <c r="L17" s="221">
        <v>109515</v>
      </c>
      <c r="M17" s="221">
        <v>8185</v>
      </c>
      <c r="N17" s="221">
        <v>2723</v>
      </c>
      <c r="O17" s="221">
        <v>1878</v>
      </c>
      <c r="P17" s="221">
        <v>1957</v>
      </c>
      <c r="Q17" s="221">
        <v>3782</v>
      </c>
      <c r="R17" s="221">
        <v>2284</v>
      </c>
      <c r="S17" s="221">
        <v>567</v>
      </c>
      <c r="T17" s="221">
        <v>6589</v>
      </c>
      <c r="U17" s="221">
        <v>427</v>
      </c>
      <c r="V17" s="221">
        <v>0</v>
      </c>
      <c r="W17" s="221">
        <v>337</v>
      </c>
      <c r="X17" s="221">
        <v>2</v>
      </c>
      <c r="Y17" s="221">
        <v>2</v>
      </c>
      <c r="Z17" s="221">
        <v>5</v>
      </c>
      <c r="AA17" s="221">
        <v>206</v>
      </c>
      <c r="AB17" s="221">
        <v>133</v>
      </c>
      <c r="AC17" s="221">
        <v>14</v>
      </c>
      <c r="AD17" s="221">
        <v>66</v>
      </c>
      <c r="AE17" s="221">
        <v>82</v>
      </c>
      <c r="AF17" s="221">
        <v>7</v>
      </c>
      <c r="AG17" s="221">
        <v>278875</v>
      </c>
    </row>
    <row r="18" spans="1:33">
      <c r="A18" s="221" t="s">
        <v>242</v>
      </c>
      <c r="B18" s="221" t="s">
        <v>64</v>
      </c>
      <c r="C18" s="221">
        <v>6048</v>
      </c>
      <c r="D18" s="221">
        <v>7063</v>
      </c>
      <c r="E18" s="221">
        <v>1569</v>
      </c>
      <c r="F18" s="221">
        <v>3612</v>
      </c>
      <c r="G18" s="221">
        <v>2198</v>
      </c>
      <c r="H18" s="221">
        <v>4185</v>
      </c>
      <c r="I18" s="221">
        <v>3425</v>
      </c>
      <c r="J18" s="221">
        <v>5032</v>
      </c>
      <c r="K18" s="221">
        <v>300</v>
      </c>
      <c r="L18" s="221">
        <v>34098</v>
      </c>
      <c r="M18" s="221">
        <v>6963</v>
      </c>
      <c r="N18" s="221">
        <v>1391</v>
      </c>
      <c r="O18" s="221">
        <v>5782</v>
      </c>
      <c r="P18" s="221">
        <v>503</v>
      </c>
      <c r="Q18" s="221">
        <v>1905</v>
      </c>
      <c r="R18" s="221">
        <v>1440</v>
      </c>
      <c r="S18" s="221">
        <v>2250</v>
      </c>
      <c r="T18" s="221">
        <v>6584</v>
      </c>
      <c r="U18" s="221">
        <v>4538</v>
      </c>
      <c r="V18" s="221">
        <v>0</v>
      </c>
      <c r="W18" s="221">
        <v>670</v>
      </c>
      <c r="X18" s="221">
        <v>30</v>
      </c>
      <c r="Y18" s="221">
        <v>4</v>
      </c>
      <c r="Z18" s="221">
        <v>5</v>
      </c>
      <c r="AA18" s="221">
        <v>50</v>
      </c>
      <c r="AB18" s="221">
        <v>15</v>
      </c>
      <c r="AC18" s="221">
        <v>4</v>
      </c>
      <c r="AD18" s="221">
        <v>16</v>
      </c>
      <c r="AE18" s="221">
        <v>15</v>
      </c>
      <c r="AF18" s="221">
        <v>5</v>
      </c>
      <c r="AG18" s="221">
        <v>117250</v>
      </c>
    </row>
    <row r="19" spans="1:33">
      <c r="A19" s="221" t="s">
        <v>242</v>
      </c>
      <c r="B19" s="221" t="s">
        <v>65</v>
      </c>
      <c r="C19" s="221">
        <v>1100</v>
      </c>
      <c r="D19" s="221">
        <v>1600</v>
      </c>
      <c r="E19" s="221">
        <v>250</v>
      </c>
      <c r="F19" s="221">
        <v>1200</v>
      </c>
      <c r="G19" s="221">
        <v>800</v>
      </c>
      <c r="H19" s="221">
        <v>1100</v>
      </c>
      <c r="I19" s="221">
        <v>700</v>
      </c>
      <c r="J19" s="221">
        <v>1200</v>
      </c>
      <c r="K19" s="221">
        <v>50</v>
      </c>
      <c r="L19" s="221">
        <v>9000</v>
      </c>
      <c r="M19" s="221">
        <v>440</v>
      </c>
      <c r="N19" s="221">
        <v>300</v>
      </c>
      <c r="O19" s="221">
        <v>60</v>
      </c>
      <c r="P19" s="221">
        <v>140</v>
      </c>
      <c r="Q19" s="221">
        <v>900</v>
      </c>
      <c r="R19" s="221">
        <v>350</v>
      </c>
      <c r="S19" s="221">
        <v>160</v>
      </c>
      <c r="T19" s="221">
        <v>900</v>
      </c>
      <c r="U19" s="221">
        <v>200</v>
      </c>
      <c r="V19" s="221">
        <v>0</v>
      </c>
      <c r="W19" s="221">
        <v>40</v>
      </c>
      <c r="X19" s="221">
        <v>1</v>
      </c>
      <c r="Y19" s="221">
        <v>1</v>
      </c>
      <c r="Z19" s="221">
        <v>1</v>
      </c>
      <c r="AA19" s="221">
        <v>15</v>
      </c>
      <c r="AB19" s="221">
        <v>1</v>
      </c>
      <c r="AC19" s="221">
        <v>1</v>
      </c>
      <c r="AD19" s="221">
        <v>3</v>
      </c>
      <c r="AE19" s="221">
        <v>1</v>
      </c>
      <c r="AF19" s="221">
        <v>1</v>
      </c>
      <c r="AG19" s="221">
        <v>24000</v>
      </c>
    </row>
    <row r="20" spans="1:33">
      <c r="A20" s="221" t="s">
        <v>242</v>
      </c>
      <c r="B20" s="221" t="s">
        <v>66</v>
      </c>
      <c r="C20" s="221">
        <v>250</v>
      </c>
      <c r="D20" s="221">
        <v>550</v>
      </c>
      <c r="E20" s="221">
        <v>40</v>
      </c>
      <c r="F20" s="221">
        <v>175</v>
      </c>
      <c r="G20" s="221">
        <v>140</v>
      </c>
      <c r="H20" s="221">
        <v>90</v>
      </c>
      <c r="I20" s="221">
        <v>80</v>
      </c>
      <c r="J20" s="221">
        <v>200</v>
      </c>
      <c r="K20" s="221">
        <v>8</v>
      </c>
      <c r="L20" s="221">
        <v>1200</v>
      </c>
      <c r="M20" s="221">
        <v>200</v>
      </c>
      <c r="N20" s="221">
        <v>175</v>
      </c>
      <c r="O20" s="221">
        <v>35</v>
      </c>
      <c r="P20" s="221">
        <v>100</v>
      </c>
      <c r="Q20" s="221">
        <v>75</v>
      </c>
      <c r="R20" s="221">
        <v>1</v>
      </c>
      <c r="S20" s="221">
        <v>0</v>
      </c>
      <c r="T20" s="221">
        <v>1</v>
      </c>
      <c r="U20" s="221">
        <v>0</v>
      </c>
      <c r="V20" s="221">
        <v>0</v>
      </c>
      <c r="W20" s="221">
        <v>2</v>
      </c>
      <c r="X20" s="221">
        <v>2</v>
      </c>
      <c r="Y20" s="221">
        <v>0</v>
      </c>
      <c r="Z20" s="221">
        <v>1</v>
      </c>
      <c r="AA20" s="221">
        <v>4</v>
      </c>
      <c r="AB20" s="221">
        <v>1</v>
      </c>
      <c r="AC20" s="221">
        <v>0</v>
      </c>
      <c r="AD20" s="221">
        <v>1</v>
      </c>
      <c r="AE20" s="221">
        <v>0</v>
      </c>
      <c r="AF20" s="221">
        <v>0</v>
      </c>
      <c r="AG20" s="221">
        <v>4565</v>
      </c>
    </row>
    <row r="21" spans="1:33">
      <c r="A21" s="221" t="s">
        <v>242</v>
      </c>
      <c r="B21" s="221" t="s">
        <v>67</v>
      </c>
      <c r="C21" s="221">
        <v>553</v>
      </c>
      <c r="D21" s="221">
        <v>649</v>
      </c>
      <c r="E21" s="221">
        <v>126</v>
      </c>
      <c r="F21" s="221">
        <v>995</v>
      </c>
      <c r="G21" s="221">
        <v>411</v>
      </c>
      <c r="H21" s="221">
        <v>557</v>
      </c>
      <c r="I21" s="221">
        <v>432</v>
      </c>
      <c r="J21" s="221">
        <v>581</v>
      </c>
      <c r="K21" s="221">
        <v>11</v>
      </c>
      <c r="L21" s="221">
        <v>11701</v>
      </c>
      <c r="M21" s="221">
        <v>558</v>
      </c>
      <c r="N21" s="221">
        <v>461</v>
      </c>
      <c r="O21" s="221">
        <v>30</v>
      </c>
      <c r="P21" s="221">
        <v>0</v>
      </c>
      <c r="Q21" s="221">
        <v>150</v>
      </c>
      <c r="R21" s="221">
        <v>371</v>
      </c>
      <c r="S21" s="221">
        <v>43</v>
      </c>
      <c r="T21" s="221">
        <v>598</v>
      </c>
      <c r="U21" s="221">
        <v>0</v>
      </c>
      <c r="V21" s="221">
        <v>0</v>
      </c>
      <c r="W21" s="221">
        <v>51</v>
      </c>
      <c r="X21" s="221">
        <v>0</v>
      </c>
      <c r="Y21" s="221">
        <v>0</v>
      </c>
      <c r="Z21" s="221">
        <v>0</v>
      </c>
      <c r="AA21" s="221">
        <v>0</v>
      </c>
      <c r="AB21" s="221">
        <v>0</v>
      </c>
      <c r="AC21" s="221">
        <v>0</v>
      </c>
      <c r="AD21" s="221">
        <v>0</v>
      </c>
      <c r="AE21" s="221">
        <v>0</v>
      </c>
      <c r="AF21" s="221">
        <v>0</v>
      </c>
      <c r="AG21" s="221">
        <v>24619</v>
      </c>
    </row>
    <row r="22" spans="1:33">
      <c r="A22" s="221" t="s">
        <v>242</v>
      </c>
      <c r="B22" s="221" t="s">
        <v>68</v>
      </c>
      <c r="C22" s="221">
        <v>210</v>
      </c>
      <c r="D22" s="221">
        <v>280</v>
      </c>
      <c r="E22" s="221">
        <v>55</v>
      </c>
      <c r="F22" s="221">
        <v>150</v>
      </c>
      <c r="G22" s="221">
        <v>125</v>
      </c>
      <c r="H22" s="221">
        <v>145</v>
      </c>
      <c r="I22" s="221">
        <v>90</v>
      </c>
      <c r="J22" s="221">
        <v>300</v>
      </c>
      <c r="K22" s="221">
        <v>15</v>
      </c>
      <c r="L22" s="221">
        <v>1000</v>
      </c>
      <c r="M22" s="221">
        <v>85</v>
      </c>
      <c r="N22" s="221">
        <v>50</v>
      </c>
      <c r="O22" s="221">
        <v>15</v>
      </c>
      <c r="P22" s="221">
        <v>85</v>
      </c>
      <c r="Q22" s="221">
        <v>12</v>
      </c>
      <c r="R22" s="221">
        <v>2</v>
      </c>
      <c r="S22" s="221">
        <v>6</v>
      </c>
      <c r="T22" s="221">
        <v>190</v>
      </c>
      <c r="U22" s="221">
        <v>1</v>
      </c>
      <c r="V22" s="221">
        <v>0</v>
      </c>
      <c r="W22" s="221">
        <v>2</v>
      </c>
      <c r="X22" s="221">
        <v>0</v>
      </c>
      <c r="Y22" s="221">
        <v>0</v>
      </c>
      <c r="Z22" s="221">
        <v>0</v>
      </c>
      <c r="AA22" s="221">
        <v>1</v>
      </c>
      <c r="AB22" s="221">
        <v>0</v>
      </c>
      <c r="AC22" s="221">
        <v>1</v>
      </c>
      <c r="AD22" s="221">
        <v>2</v>
      </c>
      <c r="AE22" s="221">
        <v>1</v>
      </c>
      <c r="AF22" s="221">
        <v>0</v>
      </c>
      <c r="AG22" s="221">
        <v>3600</v>
      </c>
    </row>
    <row r="23" spans="1:33">
      <c r="A23" s="221" t="s">
        <v>242</v>
      </c>
      <c r="B23" s="221" t="s">
        <v>69</v>
      </c>
      <c r="C23" s="221">
        <v>140</v>
      </c>
      <c r="D23" s="221">
        <v>343</v>
      </c>
      <c r="E23" s="221">
        <v>23</v>
      </c>
      <c r="F23" s="221">
        <v>199</v>
      </c>
      <c r="G23" s="221">
        <v>54</v>
      </c>
      <c r="H23" s="221">
        <v>79</v>
      </c>
      <c r="I23" s="221">
        <v>58</v>
      </c>
      <c r="J23" s="221">
        <v>102</v>
      </c>
      <c r="K23" s="221">
        <v>4</v>
      </c>
      <c r="L23" s="221">
        <v>4509</v>
      </c>
      <c r="M23" s="221">
        <v>48</v>
      </c>
      <c r="N23" s="221">
        <v>22</v>
      </c>
      <c r="O23" s="221">
        <v>0</v>
      </c>
      <c r="P23" s="221">
        <v>32</v>
      </c>
      <c r="Q23" s="221">
        <v>31</v>
      </c>
      <c r="R23" s="221">
        <v>4</v>
      </c>
      <c r="S23" s="221">
        <v>2</v>
      </c>
      <c r="T23" s="221">
        <v>64</v>
      </c>
      <c r="U23" s="221">
        <v>5</v>
      </c>
      <c r="V23" s="221">
        <v>0</v>
      </c>
      <c r="W23" s="221">
        <v>6</v>
      </c>
      <c r="X23" s="221">
        <v>0</v>
      </c>
      <c r="Y23" s="221">
        <v>0</v>
      </c>
      <c r="Z23" s="221">
        <v>0</v>
      </c>
      <c r="AA23" s="221">
        <v>2</v>
      </c>
      <c r="AB23" s="221">
        <v>1</v>
      </c>
      <c r="AC23" s="221">
        <v>0</v>
      </c>
      <c r="AD23" s="221">
        <v>0</v>
      </c>
      <c r="AE23" s="221">
        <v>1</v>
      </c>
      <c r="AF23" s="221">
        <v>0</v>
      </c>
      <c r="AG23" s="221">
        <v>6618</v>
      </c>
    </row>
    <row r="24" spans="1:33">
      <c r="A24" s="221" t="s">
        <v>242</v>
      </c>
      <c r="B24" s="221" t="s">
        <v>70</v>
      </c>
      <c r="C24" s="221">
        <v>337</v>
      </c>
      <c r="D24" s="221">
        <v>288</v>
      </c>
      <c r="E24" s="221">
        <v>38</v>
      </c>
      <c r="F24" s="221">
        <v>190</v>
      </c>
      <c r="G24" s="221">
        <v>133</v>
      </c>
      <c r="H24" s="221">
        <v>125</v>
      </c>
      <c r="I24" s="221">
        <v>114</v>
      </c>
      <c r="J24" s="221">
        <v>185</v>
      </c>
      <c r="K24" s="221">
        <v>8</v>
      </c>
      <c r="L24" s="221">
        <v>852</v>
      </c>
      <c r="M24" s="221">
        <v>161</v>
      </c>
      <c r="N24" s="221">
        <v>39</v>
      </c>
      <c r="O24" s="221">
        <v>16</v>
      </c>
      <c r="P24" s="221">
        <v>71</v>
      </c>
      <c r="Q24" s="221">
        <v>56</v>
      </c>
      <c r="R24" s="221">
        <v>0</v>
      </c>
      <c r="S24" s="221">
        <v>0</v>
      </c>
      <c r="T24" s="221">
        <v>140</v>
      </c>
      <c r="U24" s="221">
        <v>0</v>
      </c>
      <c r="V24" s="221">
        <v>0</v>
      </c>
      <c r="W24" s="221">
        <v>9</v>
      </c>
      <c r="X24" s="221">
        <v>0</v>
      </c>
      <c r="Y24" s="221">
        <v>0</v>
      </c>
      <c r="Z24" s="221">
        <v>0</v>
      </c>
      <c r="AA24" s="221">
        <v>11</v>
      </c>
      <c r="AB24" s="221">
        <v>0</v>
      </c>
      <c r="AC24" s="221">
        <v>0</v>
      </c>
      <c r="AD24" s="221">
        <v>0</v>
      </c>
      <c r="AE24" s="221">
        <v>0</v>
      </c>
      <c r="AF24" s="221">
        <v>0</v>
      </c>
      <c r="AG24" s="221">
        <v>4267</v>
      </c>
    </row>
    <row r="25" spans="1:33">
      <c r="A25" s="221" t="s">
        <v>242</v>
      </c>
      <c r="B25" s="221" t="s">
        <v>71</v>
      </c>
      <c r="C25" s="221">
        <v>170</v>
      </c>
      <c r="D25" s="221">
        <v>215</v>
      </c>
      <c r="E25" s="221">
        <v>80</v>
      </c>
      <c r="F25" s="221">
        <v>230</v>
      </c>
      <c r="G25" s="221">
        <v>350</v>
      </c>
      <c r="H25" s="221">
        <v>75</v>
      </c>
      <c r="I25" s="221">
        <v>60</v>
      </c>
      <c r="J25" s="221">
        <v>195</v>
      </c>
      <c r="K25" s="221">
        <v>8</v>
      </c>
      <c r="L25" s="221">
        <v>2500</v>
      </c>
      <c r="M25" s="221">
        <v>100</v>
      </c>
      <c r="N25" s="221">
        <v>20</v>
      </c>
      <c r="O25" s="221">
        <v>10</v>
      </c>
      <c r="P25" s="221">
        <v>5</v>
      </c>
      <c r="Q25" s="221">
        <v>24</v>
      </c>
      <c r="R25" s="221">
        <v>10</v>
      </c>
      <c r="S25" s="221">
        <v>10</v>
      </c>
      <c r="T25" s="221">
        <v>8</v>
      </c>
      <c r="U25" s="221">
        <v>24</v>
      </c>
      <c r="V25" s="221">
        <v>0</v>
      </c>
      <c r="W25" s="221">
        <v>15</v>
      </c>
      <c r="X25" s="221">
        <v>1</v>
      </c>
      <c r="Y25" s="221">
        <v>2</v>
      </c>
      <c r="Z25" s="221">
        <v>1</v>
      </c>
      <c r="AA25" s="221">
        <v>5</v>
      </c>
      <c r="AB25" s="221">
        <v>1</v>
      </c>
      <c r="AC25" s="221">
        <v>2</v>
      </c>
      <c r="AD25" s="221">
        <v>1</v>
      </c>
      <c r="AE25" s="221">
        <v>1</v>
      </c>
      <c r="AF25" s="221">
        <v>1</v>
      </c>
      <c r="AG25" s="221">
        <v>7500</v>
      </c>
    </row>
    <row r="26" spans="1:33">
      <c r="A26" s="221" t="s">
        <v>242</v>
      </c>
      <c r="B26" s="221" t="s">
        <v>126</v>
      </c>
      <c r="C26" s="221">
        <v>430</v>
      </c>
      <c r="D26" s="221">
        <v>690</v>
      </c>
      <c r="E26" s="221">
        <v>149</v>
      </c>
      <c r="F26" s="221">
        <v>785</v>
      </c>
      <c r="G26" s="221">
        <v>140</v>
      </c>
      <c r="H26" s="221">
        <v>210</v>
      </c>
      <c r="I26" s="221">
        <v>125</v>
      </c>
      <c r="J26" s="221">
        <v>400</v>
      </c>
      <c r="K26" s="221">
        <v>20</v>
      </c>
      <c r="L26" s="221">
        <v>5055</v>
      </c>
      <c r="M26" s="221">
        <v>210</v>
      </c>
      <c r="N26" s="221">
        <v>60</v>
      </c>
      <c r="O26" s="221">
        <v>30</v>
      </c>
      <c r="P26" s="221">
        <v>30</v>
      </c>
      <c r="Q26" s="221">
        <v>75</v>
      </c>
      <c r="R26" s="221">
        <v>60</v>
      </c>
      <c r="S26" s="221">
        <v>95</v>
      </c>
      <c r="T26" s="221">
        <v>395</v>
      </c>
      <c r="U26" s="221">
        <v>115</v>
      </c>
      <c r="V26" s="221">
        <v>0</v>
      </c>
      <c r="W26" s="221">
        <v>0</v>
      </c>
      <c r="X26" s="221">
        <v>0</v>
      </c>
      <c r="Y26" s="221">
        <v>0</v>
      </c>
      <c r="Z26" s="221">
        <v>0</v>
      </c>
      <c r="AA26" s="221">
        <v>0</v>
      </c>
      <c r="AB26" s="221">
        <v>0</v>
      </c>
      <c r="AC26" s="221">
        <v>0</v>
      </c>
      <c r="AD26" s="221">
        <v>0</v>
      </c>
      <c r="AE26" s="221">
        <v>0</v>
      </c>
      <c r="AF26" s="221">
        <v>0</v>
      </c>
      <c r="AG26" s="221">
        <v>11500</v>
      </c>
    </row>
    <row r="27" spans="1:33">
      <c r="A27" s="221" t="s">
        <v>242</v>
      </c>
      <c r="B27" s="221" t="s">
        <v>72</v>
      </c>
      <c r="C27" s="221">
        <v>760</v>
      </c>
      <c r="D27" s="221">
        <v>1200</v>
      </c>
      <c r="E27" s="221">
        <v>245</v>
      </c>
      <c r="F27" s="221">
        <v>1300</v>
      </c>
      <c r="G27" s="221">
        <v>280</v>
      </c>
      <c r="H27" s="221">
        <v>380</v>
      </c>
      <c r="I27" s="221">
        <v>110</v>
      </c>
      <c r="J27" s="221">
        <v>550</v>
      </c>
      <c r="K27" s="221">
        <v>36</v>
      </c>
      <c r="L27" s="221">
        <v>7000</v>
      </c>
      <c r="M27" s="221">
        <v>120</v>
      </c>
      <c r="N27" s="221">
        <v>150</v>
      </c>
      <c r="O27" s="221">
        <v>30</v>
      </c>
      <c r="P27" s="221">
        <v>15</v>
      </c>
      <c r="Q27" s="221">
        <v>60</v>
      </c>
      <c r="R27" s="221">
        <v>15</v>
      </c>
      <c r="S27" s="221">
        <v>35</v>
      </c>
      <c r="T27" s="221">
        <v>190</v>
      </c>
      <c r="U27" s="221">
        <v>50</v>
      </c>
      <c r="V27" s="221">
        <v>0</v>
      </c>
      <c r="W27" s="221">
        <v>15</v>
      </c>
      <c r="X27" s="221">
        <v>1</v>
      </c>
      <c r="Y27" s="221">
        <v>1</v>
      </c>
      <c r="Z27" s="221">
        <v>1</v>
      </c>
      <c r="AA27" s="221">
        <v>5</v>
      </c>
      <c r="AB27" s="221">
        <v>1</v>
      </c>
      <c r="AC27" s="221">
        <v>20</v>
      </c>
      <c r="AD27" s="221">
        <v>75</v>
      </c>
      <c r="AE27" s="221">
        <v>50</v>
      </c>
      <c r="AF27" s="221">
        <v>1</v>
      </c>
      <c r="AG27" s="221">
        <v>15000</v>
      </c>
    </row>
    <row r="28" spans="1:33">
      <c r="A28" s="221" t="s">
        <v>242</v>
      </c>
      <c r="B28" s="221" t="s">
        <v>73</v>
      </c>
      <c r="C28" s="221">
        <v>2100</v>
      </c>
      <c r="D28" s="221">
        <v>2150</v>
      </c>
      <c r="E28" s="221">
        <v>650</v>
      </c>
      <c r="F28" s="221">
        <v>1500</v>
      </c>
      <c r="G28" s="221">
        <v>1700</v>
      </c>
      <c r="H28" s="221">
        <v>2500</v>
      </c>
      <c r="I28" s="221">
        <v>2550</v>
      </c>
      <c r="J28" s="221">
        <v>2300</v>
      </c>
      <c r="K28" s="221">
        <v>155</v>
      </c>
      <c r="L28" s="221">
        <v>28000</v>
      </c>
      <c r="M28" s="221">
        <v>3800</v>
      </c>
      <c r="N28" s="221">
        <v>700</v>
      </c>
      <c r="O28" s="221">
        <v>250</v>
      </c>
      <c r="P28" s="221">
        <v>300</v>
      </c>
      <c r="Q28" s="221">
        <v>1600</v>
      </c>
      <c r="R28" s="221">
        <v>825</v>
      </c>
      <c r="S28" s="221">
        <v>800</v>
      </c>
      <c r="T28" s="221">
        <v>1200</v>
      </c>
      <c r="U28" s="221">
        <v>666</v>
      </c>
      <c r="V28" s="221">
        <v>0</v>
      </c>
      <c r="W28" s="221">
        <v>100</v>
      </c>
      <c r="X28" s="221">
        <v>2</v>
      </c>
      <c r="Y28" s="221">
        <v>0</v>
      </c>
      <c r="Z28" s="221">
        <v>0</v>
      </c>
      <c r="AA28" s="221">
        <v>20</v>
      </c>
      <c r="AB28" s="221">
        <v>5</v>
      </c>
      <c r="AC28" s="221">
        <v>0</v>
      </c>
      <c r="AD28" s="221">
        <v>5</v>
      </c>
      <c r="AE28" s="221">
        <v>2</v>
      </c>
      <c r="AF28" s="221">
        <v>2</v>
      </c>
      <c r="AG28" s="221">
        <v>70350</v>
      </c>
    </row>
    <row r="29" spans="1:33">
      <c r="A29" s="221" t="s">
        <v>242</v>
      </c>
      <c r="B29" s="221" t="s">
        <v>74</v>
      </c>
      <c r="C29" s="221">
        <v>1062</v>
      </c>
      <c r="D29" s="221">
        <v>1263</v>
      </c>
      <c r="E29" s="221">
        <v>418</v>
      </c>
      <c r="F29" s="221">
        <v>972</v>
      </c>
      <c r="G29" s="221">
        <v>691</v>
      </c>
      <c r="H29" s="221">
        <v>1300</v>
      </c>
      <c r="I29" s="221">
        <v>1130</v>
      </c>
      <c r="J29" s="221">
        <v>1077</v>
      </c>
      <c r="K29" s="221">
        <v>100</v>
      </c>
      <c r="L29" s="221">
        <v>9206</v>
      </c>
      <c r="M29" s="221">
        <v>902</v>
      </c>
      <c r="N29" s="221">
        <v>1629</v>
      </c>
      <c r="O29" s="221">
        <v>1255</v>
      </c>
      <c r="P29" s="221">
        <v>1250</v>
      </c>
      <c r="Q29" s="221">
        <v>394</v>
      </c>
      <c r="R29" s="221">
        <v>204</v>
      </c>
      <c r="S29" s="221">
        <v>211</v>
      </c>
      <c r="T29" s="221">
        <v>1505</v>
      </c>
      <c r="U29" s="221">
        <v>270</v>
      </c>
      <c r="V29" s="221">
        <v>0</v>
      </c>
      <c r="W29" s="221">
        <v>113</v>
      </c>
      <c r="X29" s="221">
        <v>1</v>
      </c>
      <c r="Y29" s="221">
        <v>1</v>
      </c>
      <c r="Z29" s="221">
        <v>2</v>
      </c>
      <c r="AA29" s="221">
        <v>18</v>
      </c>
      <c r="AB29" s="221">
        <v>3</v>
      </c>
      <c r="AC29" s="221">
        <v>1</v>
      </c>
      <c r="AD29" s="221">
        <v>1</v>
      </c>
      <c r="AE29" s="221">
        <v>2</v>
      </c>
      <c r="AF29" s="221">
        <v>2</v>
      </c>
      <c r="AG29" s="221">
        <v>25500</v>
      </c>
    </row>
    <row r="30" spans="1:33">
      <c r="A30" s="221" t="s">
        <v>242</v>
      </c>
      <c r="B30" s="221" t="s">
        <v>75</v>
      </c>
      <c r="C30" s="221">
        <v>18740</v>
      </c>
      <c r="D30" s="221">
        <v>24714</v>
      </c>
      <c r="E30" s="221">
        <v>4735</v>
      </c>
      <c r="F30" s="221">
        <v>32815</v>
      </c>
      <c r="G30" s="221">
        <v>10238</v>
      </c>
      <c r="H30" s="221">
        <v>36073</v>
      </c>
      <c r="I30" s="221">
        <v>10233</v>
      </c>
      <c r="J30" s="221">
        <v>17358</v>
      </c>
      <c r="K30" s="221">
        <v>992</v>
      </c>
      <c r="L30" s="221">
        <v>187899</v>
      </c>
      <c r="M30" s="221">
        <v>15613</v>
      </c>
      <c r="N30" s="221">
        <v>1568</v>
      </c>
      <c r="O30" s="221">
        <v>2631</v>
      </c>
      <c r="P30" s="221">
        <v>1276</v>
      </c>
      <c r="Q30" s="221">
        <v>19198</v>
      </c>
      <c r="R30" s="221">
        <v>13844</v>
      </c>
      <c r="S30" s="221">
        <v>5407</v>
      </c>
      <c r="T30" s="221">
        <v>14447</v>
      </c>
      <c r="U30" s="221">
        <v>631</v>
      </c>
      <c r="V30" s="221">
        <v>0</v>
      </c>
      <c r="W30" s="221">
        <v>998</v>
      </c>
      <c r="X30" s="221">
        <v>19</v>
      </c>
      <c r="Y30" s="221">
        <v>34</v>
      </c>
      <c r="Z30" s="221">
        <v>43</v>
      </c>
      <c r="AA30" s="221">
        <v>214</v>
      </c>
      <c r="AB30" s="221">
        <v>26</v>
      </c>
      <c r="AC30" s="221">
        <v>5</v>
      </c>
      <c r="AD30" s="221">
        <v>126</v>
      </c>
      <c r="AE30" s="221">
        <v>39</v>
      </c>
      <c r="AF30" s="221">
        <v>19</v>
      </c>
      <c r="AG30" s="221">
        <v>357734</v>
      </c>
    </row>
    <row r="31" spans="1:33">
      <c r="A31" s="221" t="s">
        <v>242</v>
      </c>
      <c r="B31" s="221" t="s">
        <v>76</v>
      </c>
      <c r="C31" s="221">
        <v>475</v>
      </c>
      <c r="D31" s="221">
        <v>500</v>
      </c>
      <c r="E31" s="221">
        <v>70</v>
      </c>
      <c r="F31" s="221">
        <v>250</v>
      </c>
      <c r="G31" s="221">
        <v>130</v>
      </c>
      <c r="H31" s="221">
        <v>200</v>
      </c>
      <c r="I31" s="221">
        <v>100</v>
      </c>
      <c r="J31" s="221">
        <v>330</v>
      </c>
      <c r="K31" s="221">
        <v>17</v>
      </c>
      <c r="L31" s="221">
        <v>3450</v>
      </c>
      <c r="M31" s="221">
        <v>250</v>
      </c>
      <c r="N31" s="221">
        <v>70</v>
      </c>
      <c r="O31" s="221">
        <v>25</v>
      </c>
      <c r="P31" s="221">
        <v>43</v>
      </c>
      <c r="Q31" s="221">
        <v>18</v>
      </c>
      <c r="R31" s="221">
        <v>10</v>
      </c>
      <c r="S31" s="221">
        <v>5</v>
      </c>
      <c r="T31" s="221">
        <v>100</v>
      </c>
      <c r="U31" s="221">
        <v>20</v>
      </c>
      <c r="V31" s="221">
        <v>0</v>
      </c>
      <c r="W31" s="221">
        <v>12</v>
      </c>
      <c r="X31" s="221">
        <v>0</v>
      </c>
      <c r="Y31" s="221">
        <v>0</v>
      </c>
      <c r="Z31" s="221">
        <v>0</v>
      </c>
      <c r="AA31" s="221">
        <v>4</v>
      </c>
      <c r="AB31" s="221">
        <v>1</v>
      </c>
      <c r="AC31" s="221">
        <v>0</v>
      </c>
      <c r="AD31" s="221">
        <v>1</v>
      </c>
      <c r="AE31" s="221">
        <v>0</v>
      </c>
      <c r="AF31" s="221">
        <v>0</v>
      </c>
      <c r="AG31" s="221">
        <v>7500</v>
      </c>
    </row>
    <row r="32" spans="1:33">
      <c r="A32" s="221" t="s">
        <v>242</v>
      </c>
      <c r="B32" s="221" t="s">
        <v>77</v>
      </c>
      <c r="C32" s="221">
        <v>1440</v>
      </c>
      <c r="D32" s="221">
        <v>2940</v>
      </c>
      <c r="E32" s="221">
        <v>400</v>
      </c>
      <c r="F32" s="221">
        <v>1510</v>
      </c>
      <c r="G32" s="221">
        <v>1100</v>
      </c>
      <c r="H32" s="221">
        <v>1810</v>
      </c>
      <c r="I32" s="221">
        <v>1512</v>
      </c>
      <c r="J32" s="221">
        <v>1900</v>
      </c>
      <c r="K32" s="221">
        <v>125</v>
      </c>
      <c r="L32" s="221">
        <v>18200</v>
      </c>
      <c r="M32" s="221">
        <v>1532</v>
      </c>
      <c r="N32" s="221">
        <v>196</v>
      </c>
      <c r="O32" s="221">
        <v>1184</v>
      </c>
      <c r="P32" s="221">
        <v>74</v>
      </c>
      <c r="Q32" s="221">
        <v>988</v>
      </c>
      <c r="R32" s="221">
        <v>508</v>
      </c>
      <c r="S32" s="221">
        <v>444</v>
      </c>
      <c r="T32" s="221">
        <v>1734</v>
      </c>
      <c r="U32" s="221">
        <v>1676</v>
      </c>
      <c r="V32" s="221">
        <v>0</v>
      </c>
      <c r="W32" s="221">
        <v>50</v>
      </c>
      <c r="X32" s="221">
        <v>4</v>
      </c>
      <c r="Y32" s="221">
        <v>1</v>
      </c>
      <c r="Z32" s="221">
        <v>2</v>
      </c>
      <c r="AA32" s="221">
        <v>42</v>
      </c>
      <c r="AB32" s="221">
        <v>8</v>
      </c>
      <c r="AC32" s="221">
        <v>2</v>
      </c>
      <c r="AD32" s="221">
        <v>4</v>
      </c>
      <c r="AE32" s="221">
        <v>2</v>
      </c>
      <c r="AF32" s="221">
        <v>1</v>
      </c>
      <c r="AG32" s="221">
        <v>46500</v>
      </c>
    </row>
    <row r="33" spans="1:33">
      <c r="A33" s="221" t="s">
        <v>242</v>
      </c>
      <c r="B33" s="221" t="s">
        <v>78</v>
      </c>
      <c r="C33" s="221">
        <v>597</v>
      </c>
      <c r="D33" s="221">
        <v>506</v>
      </c>
      <c r="E33" s="221">
        <v>130</v>
      </c>
      <c r="F33" s="221">
        <v>419</v>
      </c>
      <c r="G33" s="221">
        <v>756</v>
      </c>
      <c r="H33" s="221">
        <v>640</v>
      </c>
      <c r="I33" s="221">
        <v>288</v>
      </c>
      <c r="J33" s="221">
        <v>215</v>
      </c>
      <c r="K33" s="221">
        <v>137</v>
      </c>
      <c r="L33" s="221">
        <v>6655</v>
      </c>
      <c r="M33" s="221">
        <v>245</v>
      </c>
      <c r="N33" s="221">
        <v>42</v>
      </c>
      <c r="O33" s="221">
        <v>13</v>
      </c>
      <c r="P33" s="221">
        <v>44</v>
      </c>
      <c r="Q33" s="221">
        <v>89</v>
      </c>
      <c r="R33" s="221">
        <v>3</v>
      </c>
      <c r="S33" s="221">
        <v>183</v>
      </c>
      <c r="T33" s="221">
        <v>445</v>
      </c>
      <c r="U33" s="221">
        <v>35</v>
      </c>
      <c r="V33" s="221">
        <v>0</v>
      </c>
      <c r="W33" s="221">
        <v>19</v>
      </c>
      <c r="X33" s="221">
        <v>0</v>
      </c>
      <c r="Y33" s="221">
        <v>0</v>
      </c>
      <c r="Z33" s="221">
        <v>0</v>
      </c>
      <c r="AA33" s="221">
        <v>15</v>
      </c>
      <c r="AB33" s="221">
        <v>8</v>
      </c>
      <c r="AC33" s="221">
        <v>0</v>
      </c>
      <c r="AD33" s="221">
        <v>1</v>
      </c>
      <c r="AE33" s="221">
        <v>0</v>
      </c>
      <c r="AF33" s="221">
        <v>0</v>
      </c>
      <c r="AG33" s="221">
        <v>13490</v>
      </c>
    </row>
    <row r="34" spans="1:33">
      <c r="A34" s="221" t="s">
        <v>242</v>
      </c>
      <c r="B34" s="221" t="s">
        <v>79</v>
      </c>
      <c r="C34" s="221">
        <v>190</v>
      </c>
      <c r="D34" s="221">
        <v>208</v>
      </c>
      <c r="E34" s="221">
        <v>27</v>
      </c>
      <c r="F34" s="221">
        <v>294</v>
      </c>
      <c r="G34" s="221">
        <v>149</v>
      </c>
      <c r="H34" s="221">
        <v>137</v>
      </c>
      <c r="I34" s="221">
        <v>73</v>
      </c>
      <c r="J34" s="221">
        <v>159</v>
      </c>
      <c r="K34" s="221">
        <v>11</v>
      </c>
      <c r="L34" s="221">
        <v>6188</v>
      </c>
      <c r="M34" s="221">
        <v>99</v>
      </c>
      <c r="N34" s="221">
        <v>7</v>
      </c>
      <c r="O34" s="221">
        <v>11</v>
      </c>
      <c r="P34" s="221">
        <v>4</v>
      </c>
      <c r="Q34" s="221">
        <v>13</v>
      </c>
      <c r="R34" s="221">
        <v>90</v>
      </c>
      <c r="S34" s="221">
        <v>2</v>
      </c>
      <c r="T34" s="221">
        <v>200</v>
      </c>
      <c r="U34" s="221">
        <v>9</v>
      </c>
      <c r="V34" s="221">
        <v>0</v>
      </c>
      <c r="W34" s="221">
        <v>0</v>
      </c>
      <c r="X34" s="221">
        <v>0</v>
      </c>
      <c r="Y34" s="221">
        <v>0</v>
      </c>
      <c r="Z34" s="221">
        <v>0</v>
      </c>
      <c r="AA34" s="221">
        <v>4</v>
      </c>
      <c r="AB34" s="221">
        <v>0</v>
      </c>
      <c r="AC34" s="221">
        <v>0</v>
      </c>
      <c r="AD34" s="221">
        <v>0</v>
      </c>
      <c r="AE34" s="221">
        <v>0</v>
      </c>
      <c r="AF34" s="221">
        <v>0</v>
      </c>
      <c r="AG34" s="221">
        <v>7727</v>
      </c>
    </row>
    <row r="35" spans="1:33">
      <c r="A35" s="221" t="s">
        <v>242</v>
      </c>
      <c r="B35" s="221" t="s">
        <v>80</v>
      </c>
      <c r="C35" s="221">
        <v>45</v>
      </c>
      <c r="D35" s="221">
        <v>98</v>
      </c>
      <c r="E35" s="221">
        <v>8</v>
      </c>
      <c r="F35" s="221">
        <v>60</v>
      </c>
      <c r="G35" s="221">
        <v>58</v>
      </c>
      <c r="H35" s="221">
        <v>85</v>
      </c>
      <c r="I35" s="221">
        <v>41</v>
      </c>
      <c r="J35" s="221">
        <v>125</v>
      </c>
      <c r="K35" s="221">
        <v>4</v>
      </c>
      <c r="L35" s="221">
        <v>575</v>
      </c>
      <c r="M35" s="221">
        <v>55</v>
      </c>
      <c r="N35" s="221">
        <v>8</v>
      </c>
      <c r="O35" s="221">
        <v>7</v>
      </c>
      <c r="P35" s="221">
        <v>10</v>
      </c>
      <c r="Q35" s="221">
        <v>4</v>
      </c>
      <c r="R35" s="221">
        <v>15</v>
      </c>
      <c r="S35" s="221">
        <v>1</v>
      </c>
      <c r="T35" s="221">
        <v>30</v>
      </c>
      <c r="U35" s="221">
        <v>1</v>
      </c>
      <c r="V35" s="221">
        <v>0</v>
      </c>
      <c r="W35" s="221">
        <v>4</v>
      </c>
      <c r="X35" s="221">
        <v>1</v>
      </c>
      <c r="Y35" s="221">
        <v>1</v>
      </c>
      <c r="Z35" s="221">
        <v>1</v>
      </c>
      <c r="AA35" s="221">
        <v>3</v>
      </c>
      <c r="AB35" s="221">
        <v>1</v>
      </c>
      <c r="AC35" s="221">
        <v>1</v>
      </c>
      <c r="AD35" s="221">
        <v>2</v>
      </c>
      <c r="AE35" s="221">
        <v>1</v>
      </c>
      <c r="AF35" s="221">
        <v>1</v>
      </c>
      <c r="AG35" s="221">
        <v>1326</v>
      </c>
    </row>
    <row r="36" spans="1:33">
      <c r="A36" s="221" t="s">
        <v>242</v>
      </c>
      <c r="B36" s="221" t="s">
        <v>81</v>
      </c>
      <c r="C36" s="221">
        <v>3200</v>
      </c>
      <c r="D36" s="221">
        <v>3200</v>
      </c>
      <c r="E36" s="221">
        <v>900</v>
      </c>
      <c r="F36" s="221">
        <v>4050</v>
      </c>
      <c r="G36" s="221">
        <v>2400</v>
      </c>
      <c r="H36" s="221">
        <v>4100</v>
      </c>
      <c r="I36" s="221">
        <v>2550</v>
      </c>
      <c r="J36" s="221">
        <v>3650</v>
      </c>
      <c r="K36" s="221">
        <v>230</v>
      </c>
      <c r="L36" s="221">
        <v>39000</v>
      </c>
      <c r="M36" s="221">
        <v>1200</v>
      </c>
      <c r="N36" s="221">
        <v>760</v>
      </c>
      <c r="O36" s="221">
        <v>320</v>
      </c>
      <c r="P36" s="221">
        <v>515</v>
      </c>
      <c r="Q36" s="221">
        <v>2750</v>
      </c>
      <c r="R36" s="221">
        <v>1650</v>
      </c>
      <c r="S36" s="221">
        <v>625</v>
      </c>
      <c r="T36" s="221">
        <v>3900</v>
      </c>
      <c r="U36" s="221">
        <v>1100</v>
      </c>
      <c r="V36" s="221">
        <v>0</v>
      </c>
      <c r="W36" s="221">
        <v>160</v>
      </c>
      <c r="X36" s="221">
        <v>3</v>
      </c>
      <c r="Y36" s="221">
        <v>0</v>
      </c>
      <c r="Z36" s="221">
        <v>2</v>
      </c>
      <c r="AA36" s="221">
        <v>60</v>
      </c>
      <c r="AB36" s="221">
        <v>2</v>
      </c>
      <c r="AC36" s="221">
        <v>0</v>
      </c>
      <c r="AD36" s="221">
        <v>10</v>
      </c>
      <c r="AE36" s="221">
        <v>10</v>
      </c>
      <c r="AF36" s="221">
        <v>10</v>
      </c>
      <c r="AG36" s="221">
        <v>341500</v>
      </c>
    </row>
    <row r="37" spans="1:33">
      <c r="A37" s="221" t="s">
        <v>242</v>
      </c>
      <c r="B37" s="221" t="s">
        <v>82</v>
      </c>
      <c r="C37" s="221">
        <v>5700</v>
      </c>
      <c r="D37" s="221">
        <v>15000</v>
      </c>
      <c r="E37" s="221">
        <v>2250</v>
      </c>
      <c r="F37" s="221">
        <v>9200</v>
      </c>
      <c r="G37" s="221">
        <v>5000</v>
      </c>
      <c r="H37" s="221">
        <v>11000</v>
      </c>
      <c r="I37" s="221">
        <v>6600</v>
      </c>
      <c r="J37" s="221">
        <v>8600</v>
      </c>
      <c r="K37" s="221">
        <v>450</v>
      </c>
      <c r="L37" s="221">
        <v>88000</v>
      </c>
      <c r="M37" s="221">
        <v>19000</v>
      </c>
      <c r="N37" s="221">
        <v>3700</v>
      </c>
      <c r="O37" s="221">
        <v>615</v>
      </c>
      <c r="P37" s="221">
        <v>3200</v>
      </c>
      <c r="Q37" s="221">
        <v>7000</v>
      </c>
      <c r="R37" s="221">
        <v>4700</v>
      </c>
      <c r="S37" s="221">
        <v>3500</v>
      </c>
      <c r="T37" s="221">
        <v>7800</v>
      </c>
      <c r="U37" s="221">
        <v>2000</v>
      </c>
      <c r="V37" s="221">
        <v>0</v>
      </c>
      <c r="W37" s="221">
        <v>225</v>
      </c>
      <c r="X37" s="221">
        <v>15</v>
      </c>
      <c r="Y37" s="221">
        <v>5</v>
      </c>
      <c r="Z37" s="221">
        <v>10</v>
      </c>
      <c r="AA37" s="221">
        <v>170</v>
      </c>
      <c r="AB37" s="221">
        <v>25</v>
      </c>
      <c r="AC37" s="221">
        <v>2</v>
      </c>
      <c r="AD37" s="221">
        <v>35</v>
      </c>
      <c r="AE37" s="221">
        <v>10</v>
      </c>
      <c r="AF37" s="221">
        <v>0</v>
      </c>
      <c r="AG37" s="221">
        <v>230000</v>
      </c>
    </row>
    <row r="38" spans="1:33">
      <c r="A38" s="221" t="s">
        <v>242</v>
      </c>
      <c r="B38" s="221" t="s">
        <v>83</v>
      </c>
      <c r="C38" s="221">
        <v>4115</v>
      </c>
      <c r="D38" s="221">
        <v>3543</v>
      </c>
      <c r="E38" s="221">
        <v>811</v>
      </c>
      <c r="F38" s="221">
        <v>3138</v>
      </c>
      <c r="G38" s="221">
        <v>3739</v>
      </c>
      <c r="H38" s="221">
        <v>6300</v>
      </c>
      <c r="I38" s="221">
        <v>2505</v>
      </c>
      <c r="J38" s="221">
        <v>4500</v>
      </c>
      <c r="K38" s="221">
        <v>125</v>
      </c>
      <c r="L38" s="221">
        <v>37950</v>
      </c>
      <c r="M38" s="221">
        <v>824</v>
      </c>
      <c r="N38" s="221">
        <v>293</v>
      </c>
      <c r="O38" s="221">
        <v>3594</v>
      </c>
      <c r="P38" s="221">
        <v>227</v>
      </c>
      <c r="Q38" s="221">
        <v>1895</v>
      </c>
      <c r="R38" s="221">
        <v>2284</v>
      </c>
      <c r="S38" s="221">
        <v>1314</v>
      </c>
      <c r="T38" s="221">
        <v>3975</v>
      </c>
      <c r="U38" s="221">
        <v>1968</v>
      </c>
      <c r="V38" s="221">
        <v>0</v>
      </c>
      <c r="W38" s="221">
        <v>269</v>
      </c>
      <c r="X38" s="221">
        <v>5</v>
      </c>
      <c r="Y38" s="221">
        <v>24</v>
      </c>
      <c r="Z38" s="221">
        <v>2</v>
      </c>
      <c r="AA38" s="221">
        <v>410</v>
      </c>
      <c r="AB38" s="221">
        <v>6</v>
      </c>
      <c r="AC38" s="221">
        <v>2</v>
      </c>
      <c r="AD38" s="221">
        <v>9</v>
      </c>
      <c r="AE38" s="221">
        <v>12</v>
      </c>
      <c r="AF38" s="221">
        <v>5</v>
      </c>
      <c r="AG38" s="221">
        <v>119000</v>
      </c>
    </row>
    <row r="39" spans="1:33">
      <c r="A39" s="221" t="s">
        <v>242</v>
      </c>
      <c r="B39" s="221" t="s">
        <v>84</v>
      </c>
      <c r="C39" s="221">
        <v>650</v>
      </c>
      <c r="D39" s="221">
        <v>800</v>
      </c>
      <c r="E39" s="221">
        <v>160</v>
      </c>
      <c r="F39" s="221">
        <v>550</v>
      </c>
      <c r="G39" s="221">
        <v>325</v>
      </c>
      <c r="H39" s="221">
        <v>510</v>
      </c>
      <c r="I39" s="221">
        <v>245</v>
      </c>
      <c r="J39" s="221">
        <v>850</v>
      </c>
      <c r="K39" s="221">
        <v>20</v>
      </c>
      <c r="L39" s="221">
        <v>3500</v>
      </c>
      <c r="M39" s="221">
        <v>750</v>
      </c>
      <c r="N39" s="221">
        <v>320</v>
      </c>
      <c r="O39" s="221">
        <v>350</v>
      </c>
      <c r="P39" s="221">
        <v>55</v>
      </c>
      <c r="Q39" s="221">
        <v>205</v>
      </c>
      <c r="R39" s="221">
        <v>250</v>
      </c>
      <c r="S39" s="221">
        <v>55</v>
      </c>
      <c r="T39" s="221">
        <v>575</v>
      </c>
      <c r="U39" s="221">
        <v>100</v>
      </c>
      <c r="V39" s="221">
        <v>0</v>
      </c>
      <c r="W39" s="221">
        <v>43</v>
      </c>
      <c r="X39" s="221">
        <v>2</v>
      </c>
      <c r="Y39" s="221">
        <v>1</v>
      </c>
      <c r="Z39" s="221">
        <v>1</v>
      </c>
      <c r="AA39" s="221">
        <v>10</v>
      </c>
      <c r="AB39" s="221">
        <v>3</v>
      </c>
      <c r="AC39" s="221">
        <v>1</v>
      </c>
      <c r="AD39" s="221">
        <v>5</v>
      </c>
      <c r="AE39" s="221">
        <v>2</v>
      </c>
      <c r="AF39" s="221">
        <v>1</v>
      </c>
      <c r="AG39" s="221">
        <v>9822</v>
      </c>
    </row>
    <row r="40" spans="1:33">
      <c r="A40" s="221" t="s">
        <v>242</v>
      </c>
      <c r="B40" s="221" t="s">
        <v>85</v>
      </c>
      <c r="C40" s="221">
        <v>94</v>
      </c>
      <c r="D40" s="221">
        <v>145</v>
      </c>
      <c r="E40" s="221">
        <v>36</v>
      </c>
      <c r="F40" s="221">
        <v>60</v>
      </c>
      <c r="G40" s="221">
        <v>38</v>
      </c>
      <c r="H40" s="221">
        <v>55</v>
      </c>
      <c r="I40" s="221">
        <v>41</v>
      </c>
      <c r="J40" s="221">
        <v>159</v>
      </c>
      <c r="K40" s="221">
        <v>1</v>
      </c>
      <c r="L40" s="221">
        <v>572</v>
      </c>
      <c r="M40" s="221">
        <v>140</v>
      </c>
      <c r="N40" s="221">
        <v>31</v>
      </c>
      <c r="O40" s="221">
        <v>6</v>
      </c>
      <c r="P40" s="221">
        <v>41</v>
      </c>
      <c r="Q40" s="221">
        <v>10</v>
      </c>
      <c r="R40" s="221">
        <v>1</v>
      </c>
      <c r="S40" s="221">
        <v>10</v>
      </c>
      <c r="T40" s="221">
        <v>51</v>
      </c>
      <c r="U40" s="221">
        <v>0</v>
      </c>
      <c r="V40" s="221">
        <v>0</v>
      </c>
      <c r="W40" s="221">
        <v>4</v>
      </c>
      <c r="X40" s="221">
        <v>0</v>
      </c>
      <c r="Y40" s="221">
        <v>0</v>
      </c>
      <c r="Z40" s="221">
        <v>0</v>
      </c>
      <c r="AA40" s="221">
        <v>4</v>
      </c>
      <c r="AB40" s="221">
        <v>0</v>
      </c>
      <c r="AC40" s="221">
        <v>0</v>
      </c>
      <c r="AD40" s="221">
        <v>0</v>
      </c>
      <c r="AE40" s="221">
        <v>0</v>
      </c>
      <c r="AF40" s="221">
        <v>0</v>
      </c>
      <c r="AG40" s="221">
        <v>2500</v>
      </c>
    </row>
    <row r="41" spans="1:33">
      <c r="A41" s="221" t="s">
        <v>242</v>
      </c>
      <c r="B41" s="221" t="s">
        <v>86</v>
      </c>
      <c r="C41" s="221">
        <v>350</v>
      </c>
      <c r="D41" s="221">
        <v>420</v>
      </c>
      <c r="E41" s="221">
        <v>130</v>
      </c>
      <c r="F41" s="221">
        <v>470</v>
      </c>
      <c r="G41" s="221">
        <v>120</v>
      </c>
      <c r="H41" s="221">
        <v>210</v>
      </c>
      <c r="I41" s="221">
        <v>110</v>
      </c>
      <c r="J41" s="221">
        <v>300</v>
      </c>
      <c r="K41" s="221">
        <v>8</v>
      </c>
      <c r="L41" s="221">
        <v>9900</v>
      </c>
      <c r="M41" s="221">
        <v>330</v>
      </c>
      <c r="N41" s="221">
        <v>62</v>
      </c>
      <c r="O41" s="221">
        <v>24</v>
      </c>
      <c r="P41" s="221">
        <v>60</v>
      </c>
      <c r="Q41" s="221">
        <v>8</v>
      </c>
      <c r="R41" s="221">
        <v>3</v>
      </c>
      <c r="S41" s="221">
        <v>1</v>
      </c>
      <c r="T41" s="221">
        <v>290</v>
      </c>
      <c r="U41" s="221">
        <v>1</v>
      </c>
      <c r="V41" s="221">
        <v>0</v>
      </c>
      <c r="W41" s="221">
        <v>8</v>
      </c>
      <c r="X41" s="221">
        <v>1</v>
      </c>
      <c r="Y41" s="221">
        <v>1</v>
      </c>
      <c r="Z41" s="221">
        <v>1</v>
      </c>
      <c r="AA41" s="221">
        <v>1</v>
      </c>
      <c r="AB41" s="221">
        <v>1</v>
      </c>
      <c r="AC41" s="221">
        <v>1</v>
      </c>
      <c r="AD41" s="221">
        <v>1</v>
      </c>
      <c r="AE41" s="221">
        <v>1</v>
      </c>
      <c r="AF41" s="221">
        <v>1</v>
      </c>
      <c r="AG41" s="221">
        <v>15900</v>
      </c>
    </row>
    <row r="42" spans="1:33">
      <c r="A42" s="221" t="s">
        <v>242</v>
      </c>
      <c r="B42" s="221" t="s">
        <v>87</v>
      </c>
      <c r="C42" s="221">
        <v>4500</v>
      </c>
      <c r="D42" s="221">
        <v>5500</v>
      </c>
      <c r="E42" s="221">
        <v>1000</v>
      </c>
      <c r="F42" s="221">
        <v>5100</v>
      </c>
      <c r="G42" s="221">
        <v>2000</v>
      </c>
      <c r="H42" s="221">
        <v>5000</v>
      </c>
      <c r="I42" s="221">
        <v>3200</v>
      </c>
      <c r="J42" s="221">
        <v>4000</v>
      </c>
      <c r="K42" s="221">
        <v>700</v>
      </c>
      <c r="L42" s="221">
        <v>33000</v>
      </c>
      <c r="M42" s="221">
        <v>4400</v>
      </c>
      <c r="N42" s="221">
        <v>750</v>
      </c>
      <c r="O42" s="221">
        <v>1200</v>
      </c>
      <c r="P42" s="221">
        <v>1100</v>
      </c>
      <c r="Q42" s="221">
        <v>2400</v>
      </c>
      <c r="R42" s="221">
        <v>2000</v>
      </c>
      <c r="S42" s="221">
        <v>1400</v>
      </c>
      <c r="T42" s="221">
        <v>5500</v>
      </c>
      <c r="U42" s="221">
        <v>1500</v>
      </c>
      <c r="V42" s="221">
        <v>0</v>
      </c>
      <c r="W42" s="221">
        <v>250</v>
      </c>
      <c r="X42" s="221">
        <v>15</v>
      </c>
      <c r="Y42" s="221">
        <v>15</v>
      </c>
      <c r="Z42" s="221">
        <v>10</v>
      </c>
      <c r="AA42" s="221">
        <v>75</v>
      </c>
      <c r="AB42" s="221">
        <v>10</v>
      </c>
      <c r="AC42" s="221">
        <v>0</v>
      </c>
      <c r="AD42" s="221">
        <v>15</v>
      </c>
      <c r="AE42" s="221">
        <v>10</v>
      </c>
      <c r="AF42" s="221">
        <v>0</v>
      </c>
      <c r="AG42" s="221">
        <v>110000</v>
      </c>
    </row>
    <row r="43" spans="1:33">
      <c r="A43" s="221" t="s">
        <v>242</v>
      </c>
      <c r="B43" s="221" t="s">
        <v>88</v>
      </c>
      <c r="C43" s="221">
        <v>4843</v>
      </c>
      <c r="D43" s="221">
        <v>5293</v>
      </c>
      <c r="E43" s="221">
        <v>1156</v>
      </c>
      <c r="F43" s="221">
        <v>4311</v>
      </c>
      <c r="G43" s="221">
        <v>3168</v>
      </c>
      <c r="H43" s="221">
        <v>4612</v>
      </c>
      <c r="I43" s="221">
        <v>4915</v>
      </c>
      <c r="J43" s="221">
        <v>4820</v>
      </c>
      <c r="K43" s="221">
        <v>297</v>
      </c>
      <c r="L43" s="221">
        <v>28929</v>
      </c>
      <c r="M43" s="221">
        <v>5670</v>
      </c>
      <c r="N43" s="221">
        <v>1403</v>
      </c>
      <c r="O43" s="221">
        <v>1105</v>
      </c>
      <c r="P43" s="221">
        <v>1445</v>
      </c>
      <c r="Q43" s="221">
        <v>2540</v>
      </c>
      <c r="R43" s="221">
        <v>1693</v>
      </c>
      <c r="S43" s="221">
        <v>791</v>
      </c>
      <c r="T43" s="221">
        <v>5953</v>
      </c>
      <c r="U43" s="221">
        <v>1430</v>
      </c>
      <c r="V43" s="221">
        <v>0</v>
      </c>
      <c r="W43" s="221">
        <v>321</v>
      </c>
      <c r="X43" s="221">
        <v>13</v>
      </c>
      <c r="Y43" s="221">
        <v>1</v>
      </c>
      <c r="Z43" s="221">
        <v>6</v>
      </c>
      <c r="AA43" s="221">
        <v>67</v>
      </c>
      <c r="AB43" s="221">
        <v>12</v>
      </c>
      <c r="AC43" s="221">
        <v>2</v>
      </c>
      <c r="AD43" s="221">
        <v>24</v>
      </c>
      <c r="AE43" s="221">
        <v>19</v>
      </c>
      <c r="AF43" s="221">
        <v>4</v>
      </c>
      <c r="AG43" s="221">
        <v>400522</v>
      </c>
    </row>
    <row r="44" spans="1:33">
      <c r="A44" s="221" t="s">
        <v>242</v>
      </c>
      <c r="B44" s="221" t="s">
        <v>89</v>
      </c>
      <c r="C44" s="221">
        <v>1694</v>
      </c>
      <c r="D44" s="221">
        <v>3055</v>
      </c>
      <c r="E44" s="221">
        <v>402</v>
      </c>
      <c r="F44" s="221">
        <v>3256</v>
      </c>
      <c r="G44" s="221">
        <v>1540</v>
      </c>
      <c r="H44" s="221">
        <v>1712</v>
      </c>
      <c r="I44" s="221">
        <v>1466</v>
      </c>
      <c r="J44" s="221">
        <v>1527</v>
      </c>
      <c r="K44" s="221">
        <v>143</v>
      </c>
      <c r="L44" s="221">
        <v>23512</v>
      </c>
      <c r="M44" s="221">
        <v>1882</v>
      </c>
      <c r="N44" s="221">
        <v>320</v>
      </c>
      <c r="O44" s="221">
        <v>824</v>
      </c>
      <c r="P44" s="221">
        <v>208</v>
      </c>
      <c r="Q44" s="221">
        <v>822</v>
      </c>
      <c r="R44" s="221">
        <v>460</v>
      </c>
      <c r="S44" s="221">
        <v>425</v>
      </c>
      <c r="T44" s="221">
        <v>1122</v>
      </c>
      <c r="U44" s="221">
        <v>59</v>
      </c>
      <c r="V44" s="221">
        <v>0</v>
      </c>
      <c r="W44" s="221">
        <v>111</v>
      </c>
      <c r="X44" s="221">
        <v>4</v>
      </c>
      <c r="Y44" s="221">
        <v>7</v>
      </c>
      <c r="Z44" s="221">
        <v>3</v>
      </c>
      <c r="AA44" s="221">
        <v>52</v>
      </c>
      <c r="AB44" s="221">
        <v>13</v>
      </c>
      <c r="AC44" s="221">
        <v>0</v>
      </c>
      <c r="AD44" s="221">
        <v>9</v>
      </c>
      <c r="AE44" s="221">
        <v>3</v>
      </c>
      <c r="AF44" s="221">
        <v>1</v>
      </c>
      <c r="AG44" s="221">
        <v>59646</v>
      </c>
    </row>
    <row r="45" spans="1:33">
      <c r="A45" s="221" t="s">
        <v>242</v>
      </c>
      <c r="B45" s="221" t="s">
        <v>90</v>
      </c>
      <c r="C45" s="221">
        <v>1400</v>
      </c>
      <c r="D45" s="221">
        <v>3400</v>
      </c>
      <c r="E45" s="221">
        <v>175</v>
      </c>
      <c r="F45" s="221">
        <v>900</v>
      </c>
      <c r="G45" s="221">
        <v>860</v>
      </c>
      <c r="H45" s="221">
        <v>1150</v>
      </c>
      <c r="I45" s="221">
        <v>550</v>
      </c>
      <c r="J45" s="221">
        <v>1450</v>
      </c>
      <c r="K45" s="221">
        <v>85</v>
      </c>
      <c r="L45" s="221">
        <v>26500</v>
      </c>
      <c r="M45" s="221">
        <v>700</v>
      </c>
      <c r="N45" s="221">
        <v>230</v>
      </c>
      <c r="O45" s="221">
        <v>200</v>
      </c>
      <c r="P45" s="221">
        <v>80</v>
      </c>
      <c r="Q45" s="221">
        <v>700</v>
      </c>
      <c r="R45" s="221">
        <v>100</v>
      </c>
      <c r="S45" s="221">
        <v>70</v>
      </c>
      <c r="T45" s="221">
        <v>280</v>
      </c>
      <c r="U45" s="221">
        <v>250</v>
      </c>
      <c r="V45" s="221">
        <v>0</v>
      </c>
      <c r="W45" s="221">
        <v>85</v>
      </c>
      <c r="X45" s="221">
        <v>5</v>
      </c>
      <c r="Y45" s="221">
        <v>1</v>
      </c>
      <c r="Z45" s="221">
        <v>1</v>
      </c>
      <c r="AA45" s="221">
        <v>45</v>
      </c>
      <c r="AB45" s="221">
        <v>3</v>
      </c>
      <c r="AC45" s="221">
        <v>3</v>
      </c>
      <c r="AD45" s="221">
        <v>1</v>
      </c>
      <c r="AE45" s="221">
        <v>1</v>
      </c>
      <c r="AF45" s="221">
        <v>3</v>
      </c>
      <c r="AG45" s="221">
        <v>49000</v>
      </c>
    </row>
    <row r="46" spans="1:33">
      <c r="A46" s="221" t="s">
        <v>242</v>
      </c>
      <c r="B46" s="221" t="s">
        <v>91</v>
      </c>
      <c r="C46" s="221">
        <v>865</v>
      </c>
      <c r="D46" s="221">
        <v>1550</v>
      </c>
      <c r="E46" s="221">
        <v>170</v>
      </c>
      <c r="F46" s="221">
        <v>1500</v>
      </c>
      <c r="G46" s="221">
        <v>500</v>
      </c>
      <c r="H46" s="221">
        <v>750</v>
      </c>
      <c r="I46" s="221">
        <v>475</v>
      </c>
      <c r="J46" s="221">
        <v>1175</v>
      </c>
      <c r="K46" s="221">
        <v>49</v>
      </c>
      <c r="L46" s="221">
        <v>9000</v>
      </c>
      <c r="M46" s="221">
        <v>450</v>
      </c>
      <c r="N46" s="221">
        <v>700</v>
      </c>
      <c r="O46" s="221">
        <v>60</v>
      </c>
      <c r="P46" s="221">
        <v>950</v>
      </c>
      <c r="Q46" s="221">
        <v>475</v>
      </c>
      <c r="R46" s="221">
        <v>320</v>
      </c>
      <c r="S46" s="221">
        <v>80</v>
      </c>
      <c r="T46" s="221">
        <v>900</v>
      </c>
      <c r="U46" s="221">
        <v>320</v>
      </c>
      <c r="V46" s="221">
        <v>0</v>
      </c>
      <c r="W46" s="221">
        <v>60</v>
      </c>
      <c r="X46" s="221">
        <v>1</v>
      </c>
      <c r="Y46" s="221">
        <v>1</v>
      </c>
      <c r="Z46" s="221">
        <v>1</v>
      </c>
      <c r="AA46" s="221">
        <v>7</v>
      </c>
      <c r="AB46" s="221">
        <v>1</v>
      </c>
      <c r="AC46" s="221">
        <v>0</v>
      </c>
      <c r="AD46" s="221">
        <v>3</v>
      </c>
      <c r="AE46" s="221">
        <v>0</v>
      </c>
      <c r="AF46" s="221">
        <v>0</v>
      </c>
      <c r="AG46" s="221">
        <v>22500</v>
      </c>
    </row>
    <row r="47" spans="1:33">
      <c r="A47" s="221" t="s">
        <v>242</v>
      </c>
      <c r="B47" s="221" t="s">
        <v>92</v>
      </c>
      <c r="C47" s="221">
        <v>3000</v>
      </c>
      <c r="D47" s="221">
        <v>4800</v>
      </c>
      <c r="E47" s="221">
        <v>900</v>
      </c>
      <c r="F47" s="221">
        <v>3400</v>
      </c>
      <c r="G47" s="221">
        <v>1650</v>
      </c>
      <c r="H47" s="221">
        <v>3000</v>
      </c>
      <c r="I47" s="221">
        <v>1650</v>
      </c>
      <c r="J47" s="221">
        <v>3400</v>
      </c>
      <c r="K47" s="221">
        <v>350</v>
      </c>
      <c r="L47" s="221">
        <v>24800</v>
      </c>
      <c r="M47" s="221">
        <v>4300</v>
      </c>
      <c r="N47" s="221">
        <v>2000</v>
      </c>
      <c r="O47" s="221">
        <v>650</v>
      </c>
      <c r="P47" s="221">
        <v>980</v>
      </c>
      <c r="Q47" s="221">
        <v>1800</v>
      </c>
      <c r="R47" s="221">
        <v>1500</v>
      </c>
      <c r="S47" s="221">
        <v>375</v>
      </c>
      <c r="T47" s="221">
        <v>2000</v>
      </c>
      <c r="U47" s="221">
        <v>285</v>
      </c>
      <c r="V47" s="221">
        <v>0</v>
      </c>
      <c r="W47" s="221">
        <v>95</v>
      </c>
      <c r="X47" s="221">
        <v>5</v>
      </c>
      <c r="Y47" s="221">
        <v>1</v>
      </c>
      <c r="Z47" s="221">
        <v>1</v>
      </c>
      <c r="AA47" s="221">
        <v>50</v>
      </c>
      <c r="AB47" s="221">
        <v>10</v>
      </c>
      <c r="AC47" s="221">
        <v>1</v>
      </c>
      <c r="AD47" s="221">
        <v>20</v>
      </c>
      <c r="AE47" s="221">
        <v>5</v>
      </c>
      <c r="AF47" s="221">
        <v>1</v>
      </c>
      <c r="AG47" s="221">
        <v>65750</v>
      </c>
    </row>
    <row r="48" spans="1:33">
      <c r="A48" s="221" t="s">
        <v>242</v>
      </c>
      <c r="B48" s="221" t="s">
        <v>93</v>
      </c>
      <c r="C48" s="221">
        <v>730</v>
      </c>
      <c r="D48" s="221">
        <v>634</v>
      </c>
      <c r="E48" s="221">
        <v>117</v>
      </c>
      <c r="F48" s="221">
        <v>734</v>
      </c>
      <c r="G48" s="221">
        <v>615</v>
      </c>
      <c r="H48" s="221">
        <v>456</v>
      </c>
      <c r="I48" s="221">
        <v>194</v>
      </c>
      <c r="J48" s="221">
        <v>562</v>
      </c>
      <c r="K48" s="221">
        <v>74</v>
      </c>
      <c r="L48" s="221">
        <v>4910</v>
      </c>
      <c r="M48" s="221">
        <v>322</v>
      </c>
      <c r="N48" s="221">
        <v>153</v>
      </c>
      <c r="O48" s="221">
        <v>36</v>
      </c>
      <c r="P48" s="221">
        <v>79</v>
      </c>
      <c r="Q48" s="221">
        <v>257</v>
      </c>
      <c r="R48" s="221">
        <v>177</v>
      </c>
      <c r="S48" s="221">
        <v>62</v>
      </c>
      <c r="T48" s="221">
        <v>507</v>
      </c>
      <c r="U48" s="221">
        <v>439</v>
      </c>
      <c r="V48" s="221">
        <v>0</v>
      </c>
      <c r="W48" s="221">
        <v>74</v>
      </c>
      <c r="X48" s="221">
        <v>2</v>
      </c>
      <c r="Y48" s="221">
        <v>0</v>
      </c>
      <c r="Z48" s="221">
        <v>0</v>
      </c>
      <c r="AA48" s="221">
        <v>14</v>
      </c>
      <c r="AB48" s="221">
        <v>0</v>
      </c>
      <c r="AC48" s="221">
        <v>0</v>
      </c>
      <c r="AD48" s="221">
        <v>2</v>
      </c>
      <c r="AE48" s="221">
        <v>2</v>
      </c>
      <c r="AF48" s="221">
        <v>0</v>
      </c>
      <c r="AG48" s="221">
        <v>14604</v>
      </c>
    </row>
    <row r="49" spans="1:33">
      <c r="A49" s="221" t="s">
        <v>242</v>
      </c>
      <c r="B49" s="221" t="s">
        <v>94</v>
      </c>
      <c r="C49" s="221">
        <v>18400</v>
      </c>
      <c r="D49" s="221">
        <v>23700</v>
      </c>
      <c r="E49" s="221">
        <v>6050</v>
      </c>
      <c r="F49" s="221">
        <v>19165</v>
      </c>
      <c r="G49" s="221">
        <v>11590</v>
      </c>
      <c r="H49" s="221">
        <v>31000</v>
      </c>
      <c r="I49" s="221">
        <v>6680</v>
      </c>
      <c r="J49" s="221">
        <v>19660</v>
      </c>
      <c r="K49" s="221">
        <v>630</v>
      </c>
      <c r="L49" s="221">
        <v>262000</v>
      </c>
      <c r="M49" s="221">
        <v>10560</v>
      </c>
      <c r="N49" s="221">
        <v>3100</v>
      </c>
      <c r="O49" s="221">
        <v>7100</v>
      </c>
      <c r="P49" s="221">
        <v>2200</v>
      </c>
      <c r="Q49" s="221">
        <v>24500</v>
      </c>
      <c r="R49" s="221">
        <v>10000</v>
      </c>
      <c r="S49" s="221">
        <v>4600</v>
      </c>
      <c r="T49" s="221">
        <v>15300</v>
      </c>
      <c r="U49" s="221">
        <v>1700</v>
      </c>
      <c r="V49" s="221">
        <v>0</v>
      </c>
      <c r="W49" s="221">
        <v>665</v>
      </c>
      <c r="X49" s="221">
        <v>25</v>
      </c>
      <c r="Y49" s="221">
        <v>40</v>
      </c>
      <c r="Z49" s="221">
        <v>70</v>
      </c>
      <c r="AA49" s="221">
        <v>350</v>
      </c>
      <c r="AB49" s="221">
        <v>170</v>
      </c>
      <c r="AC49" s="221">
        <v>15</v>
      </c>
      <c r="AD49" s="221">
        <v>80</v>
      </c>
      <c r="AE49" s="221">
        <v>5</v>
      </c>
      <c r="AF49" s="221">
        <v>30</v>
      </c>
      <c r="AG49" s="221">
        <v>884000</v>
      </c>
    </row>
    <row r="50" spans="1:33">
      <c r="A50" s="221" t="s">
        <v>242</v>
      </c>
      <c r="B50" s="221" t="s">
        <v>95</v>
      </c>
      <c r="C50" s="221">
        <v>5043</v>
      </c>
      <c r="D50" s="221">
        <v>5919</v>
      </c>
      <c r="E50" s="221">
        <v>1480</v>
      </c>
      <c r="F50" s="221">
        <v>4917</v>
      </c>
      <c r="G50" s="221">
        <v>4579</v>
      </c>
      <c r="H50" s="221">
        <v>5233</v>
      </c>
      <c r="I50" s="221">
        <v>1374</v>
      </c>
      <c r="J50" s="221">
        <v>5406</v>
      </c>
      <c r="K50" s="221">
        <v>113</v>
      </c>
      <c r="L50" s="221">
        <v>85196</v>
      </c>
      <c r="M50" s="221">
        <v>10037</v>
      </c>
      <c r="N50" s="221">
        <v>7586</v>
      </c>
      <c r="O50" s="221">
        <v>1405</v>
      </c>
      <c r="P50" s="221">
        <v>7877</v>
      </c>
      <c r="Q50" s="221">
        <v>3091</v>
      </c>
      <c r="R50" s="221">
        <v>667</v>
      </c>
      <c r="S50" s="221">
        <v>394</v>
      </c>
      <c r="T50" s="221">
        <v>3169</v>
      </c>
      <c r="U50" s="221">
        <v>1518</v>
      </c>
      <c r="V50" s="221">
        <v>0</v>
      </c>
      <c r="W50" s="221">
        <v>156</v>
      </c>
      <c r="X50" s="221">
        <v>9</v>
      </c>
      <c r="Y50" s="221">
        <v>5</v>
      </c>
      <c r="Z50" s="221">
        <v>6</v>
      </c>
      <c r="AA50" s="221">
        <v>72</v>
      </c>
      <c r="AB50" s="221">
        <v>12</v>
      </c>
      <c r="AC50" s="221">
        <v>4</v>
      </c>
      <c r="AD50" s="221">
        <v>9</v>
      </c>
      <c r="AE50" s="221">
        <v>17</v>
      </c>
      <c r="AF50" s="221">
        <v>1</v>
      </c>
      <c r="AG50" s="221">
        <v>170000</v>
      </c>
    </row>
    <row r="51" spans="1:33">
      <c r="A51" s="221" t="s">
        <v>242</v>
      </c>
      <c r="B51" s="221" t="s">
        <v>96</v>
      </c>
      <c r="C51" s="221">
        <v>14000</v>
      </c>
      <c r="D51" s="221">
        <v>32750</v>
      </c>
      <c r="E51" s="221">
        <v>3300</v>
      </c>
      <c r="F51" s="221">
        <v>29000</v>
      </c>
      <c r="G51" s="221">
        <v>15000</v>
      </c>
      <c r="H51" s="221">
        <v>28800</v>
      </c>
      <c r="I51" s="221">
        <v>11100</v>
      </c>
      <c r="J51" s="221">
        <v>12750</v>
      </c>
      <c r="K51" s="221">
        <v>890</v>
      </c>
      <c r="L51" s="221">
        <v>257000</v>
      </c>
      <c r="M51" s="221">
        <v>6800</v>
      </c>
      <c r="N51" s="221">
        <v>2000</v>
      </c>
      <c r="O51" s="221">
        <v>8000</v>
      </c>
      <c r="P51" s="221">
        <v>4500</v>
      </c>
      <c r="Q51" s="221">
        <v>24000</v>
      </c>
      <c r="R51" s="221">
        <v>8000</v>
      </c>
      <c r="S51" s="221">
        <v>7400</v>
      </c>
      <c r="T51" s="221">
        <v>19700</v>
      </c>
      <c r="U51" s="221">
        <v>5500</v>
      </c>
      <c r="V51" s="221">
        <v>0</v>
      </c>
      <c r="W51" s="221">
        <v>500</v>
      </c>
      <c r="X51" s="221">
        <v>35</v>
      </c>
      <c r="Y51" s="221">
        <v>35</v>
      </c>
      <c r="Z51" s="221">
        <v>43</v>
      </c>
      <c r="AA51" s="221">
        <v>523</v>
      </c>
      <c r="AB51" s="221">
        <v>87</v>
      </c>
      <c r="AC51" s="221">
        <v>38</v>
      </c>
      <c r="AD51" s="221">
        <v>125</v>
      </c>
      <c r="AE51" s="221">
        <v>21</v>
      </c>
      <c r="AF51" s="221">
        <v>24</v>
      </c>
      <c r="AG51" s="221">
        <v>550000</v>
      </c>
    </row>
    <row r="52" spans="1:33">
      <c r="A52" s="221" t="s">
        <v>242</v>
      </c>
      <c r="B52" s="221" t="s">
        <v>97</v>
      </c>
      <c r="C52" s="221">
        <v>8676</v>
      </c>
      <c r="D52" s="221">
        <v>13296</v>
      </c>
      <c r="E52" s="221">
        <v>1656</v>
      </c>
      <c r="F52" s="221">
        <v>4200</v>
      </c>
      <c r="G52" s="221">
        <v>4821</v>
      </c>
      <c r="H52" s="221">
        <v>7275</v>
      </c>
      <c r="I52" s="221">
        <v>2750</v>
      </c>
      <c r="J52" s="221">
        <v>5990</v>
      </c>
      <c r="K52" s="221">
        <v>355</v>
      </c>
      <c r="L52" s="221">
        <v>42000</v>
      </c>
      <c r="M52" s="221">
        <v>18000</v>
      </c>
      <c r="N52" s="221">
        <v>3839</v>
      </c>
      <c r="O52" s="221">
        <v>2545</v>
      </c>
      <c r="P52" s="221">
        <v>1998</v>
      </c>
      <c r="Q52" s="221">
        <v>3824</v>
      </c>
      <c r="R52" s="221">
        <v>2075</v>
      </c>
      <c r="S52" s="221">
        <v>1600</v>
      </c>
      <c r="T52" s="221">
        <v>2886</v>
      </c>
      <c r="U52" s="221">
        <v>8500</v>
      </c>
      <c r="V52" s="221">
        <v>0</v>
      </c>
      <c r="W52" s="221">
        <v>150</v>
      </c>
      <c r="X52" s="221">
        <v>15</v>
      </c>
      <c r="Y52" s="221">
        <v>3</v>
      </c>
      <c r="Z52" s="221">
        <v>9</v>
      </c>
      <c r="AA52" s="221">
        <v>125</v>
      </c>
      <c r="AB52" s="221">
        <v>15</v>
      </c>
      <c r="AC52" s="221">
        <v>15</v>
      </c>
      <c r="AD52" s="221">
        <v>25</v>
      </c>
      <c r="AE52" s="221">
        <v>30</v>
      </c>
      <c r="AF52" s="221">
        <v>5</v>
      </c>
      <c r="AG52" s="221">
        <v>180000</v>
      </c>
    </row>
    <row r="53" spans="1:33">
      <c r="A53" s="221" t="s">
        <v>242</v>
      </c>
      <c r="B53" s="221" t="s">
        <v>98</v>
      </c>
      <c r="C53" s="221">
        <v>17800</v>
      </c>
      <c r="D53" s="221">
        <v>24376</v>
      </c>
      <c r="E53" s="221">
        <v>4950</v>
      </c>
      <c r="F53" s="221">
        <v>17864</v>
      </c>
      <c r="G53" s="221">
        <v>8566</v>
      </c>
      <c r="H53" s="221">
        <v>20528</v>
      </c>
      <c r="I53" s="221">
        <v>10008</v>
      </c>
      <c r="J53" s="221">
        <v>11326</v>
      </c>
      <c r="K53" s="221">
        <v>700</v>
      </c>
      <c r="L53" s="221">
        <v>97492</v>
      </c>
      <c r="M53" s="221">
        <v>5496</v>
      </c>
      <c r="N53" s="221">
        <v>2670</v>
      </c>
      <c r="O53" s="221">
        <v>2992</v>
      </c>
      <c r="P53" s="221">
        <v>3202</v>
      </c>
      <c r="Q53" s="221">
        <v>2954</v>
      </c>
      <c r="R53" s="221">
        <v>3146</v>
      </c>
      <c r="S53" s="221">
        <v>4220</v>
      </c>
      <c r="T53" s="221">
        <v>4586</v>
      </c>
      <c r="U53" s="221">
        <v>1112</v>
      </c>
      <c r="V53" s="221">
        <v>0</v>
      </c>
      <c r="W53" s="221">
        <v>220</v>
      </c>
      <c r="X53" s="221">
        <v>24</v>
      </c>
      <c r="Y53" s="221">
        <v>10</v>
      </c>
      <c r="Z53" s="221">
        <v>15</v>
      </c>
      <c r="AA53" s="221">
        <v>202</v>
      </c>
      <c r="AB53" s="221">
        <v>40</v>
      </c>
      <c r="AC53" s="221">
        <v>7</v>
      </c>
      <c r="AD53" s="221">
        <v>44</v>
      </c>
      <c r="AE53" s="221">
        <v>18</v>
      </c>
      <c r="AF53" s="221">
        <v>10</v>
      </c>
      <c r="AG53" s="221">
        <v>429194</v>
      </c>
    </row>
    <row r="54" spans="1:33">
      <c r="A54" s="221" t="s">
        <v>242</v>
      </c>
      <c r="B54" s="221" t="s">
        <v>99</v>
      </c>
      <c r="C54" s="221">
        <v>9116</v>
      </c>
      <c r="D54" s="221">
        <v>13740</v>
      </c>
      <c r="E54" s="221">
        <v>3450</v>
      </c>
      <c r="F54" s="221">
        <v>7344</v>
      </c>
      <c r="G54" s="221">
        <v>4750</v>
      </c>
      <c r="H54" s="221">
        <v>12200</v>
      </c>
      <c r="I54" s="221">
        <v>4500</v>
      </c>
      <c r="J54" s="221">
        <v>10200</v>
      </c>
      <c r="K54" s="221">
        <v>600</v>
      </c>
      <c r="L54" s="221">
        <v>60181</v>
      </c>
      <c r="M54" s="221">
        <v>9781</v>
      </c>
      <c r="N54" s="221">
        <v>2913</v>
      </c>
      <c r="O54" s="221">
        <v>2450</v>
      </c>
      <c r="P54" s="221">
        <v>1429</v>
      </c>
      <c r="Q54" s="221">
        <v>6010</v>
      </c>
      <c r="R54" s="221">
        <v>4080</v>
      </c>
      <c r="S54" s="221">
        <v>1500</v>
      </c>
      <c r="T54" s="221">
        <v>9150</v>
      </c>
      <c r="U54" s="221">
        <v>1750</v>
      </c>
      <c r="V54" s="221">
        <v>0</v>
      </c>
      <c r="W54" s="221">
        <v>642</v>
      </c>
      <c r="X54" s="221">
        <v>46</v>
      </c>
      <c r="Y54" s="221">
        <v>14</v>
      </c>
      <c r="Z54" s="221">
        <v>7</v>
      </c>
      <c r="AA54" s="221">
        <v>90</v>
      </c>
      <c r="AB54" s="221">
        <v>15</v>
      </c>
      <c r="AC54" s="221">
        <v>3</v>
      </c>
      <c r="AD54" s="221">
        <v>30</v>
      </c>
      <c r="AE54" s="221">
        <v>8</v>
      </c>
      <c r="AF54" s="221">
        <v>2</v>
      </c>
      <c r="AG54" s="221">
        <v>232000</v>
      </c>
    </row>
    <row r="55" spans="1:33">
      <c r="A55" s="221" t="s">
        <v>242</v>
      </c>
      <c r="B55" s="221" t="s">
        <v>100</v>
      </c>
      <c r="C55" s="221">
        <v>1750</v>
      </c>
      <c r="D55" s="221">
        <v>1800</v>
      </c>
      <c r="E55" s="221">
        <v>320</v>
      </c>
      <c r="F55" s="221">
        <v>1300</v>
      </c>
      <c r="G55" s="221">
        <v>575</v>
      </c>
      <c r="H55" s="221">
        <v>1050</v>
      </c>
      <c r="I55" s="221">
        <v>450</v>
      </c>
      <c r="J55" s="221">
        <v>1400</v>
      </c>
      <c r="K55" s="221">
        <v>125</v>
      </c>
      <c r="L55" s="221">
        <v>7200</v>
      </c>
      <c r="M55" s="221">
        <v>2300</v>
      </c>
      <c r="N55" s="221">
        <v>275</v>
      </c>
      <c r="O55" s="221">
        <v>60</v>
      </c>
      <c r="P55" s="221">
        <v>200</v>
      </c>
      <c r="Q55" s="221">
        <v>360</v>
      </c>
      <c r="R55" s="221">
        <v>250</v>
      </c>
      <c r="S55" s="221">
        <v>50</v>
      </c>
      <c r="T55" s="221">
        <v>1700</v>
      </c>
      <c r="U55" s="221">
        <v>225</v>
      </c>
      <c r="V55" s="221">
        <v>0</v>
      </c>
      <c r="W55" s="221">
        <v>90</v>
      </c>
      <c r="X55" s="221">
        <v>2</v>
      </c>
      <c r="Y55" s="221">
        <v>2</v>
      </c>
      <c r="Z55" s="221">
        <v>1</v>
      </c>
      <c r="AA55" s="221">
        <v>8</v>
      </c>
      <c r="AB55" s="221">
        <v>2</v>
      </c>
      <c r="AC55" s="221">
        <v>2</v>
      </c>
      <c r="AD55" s="221">
        <v>6</v>
      </c>
      <c r="AE55" s="221">
        <v>2</v>
      </c>
      <c r="AF55" s="221">
        <v>1</v>
      </c>
      <c r="AG55" s="221">
        <v>23000</v>
      </c>
    </row>
    <row r="56" spans="1:33">
      <c r="A56" s="221" t="s">
        <v>242</v>
      </c>
      <c r="B56" s="221" t="s">
        <v>101</v>
      </c>
      <c r="C56" s="221">
        <v>1745</v>
      </c>
      <c r="D56" s="221">
        <v>2606</v>
      </c>
      <c r="E56" s="221">
        <v>441</v>
      </c>
      <c r="F56" s="221">
        <v>2052</v>
      </c>
      <c r="G56" s="221">
        <v>1152</v>
      </c>
      <c r="H56" s="221">
        <v>1302</v>
      </c>
      <c r="I56" s="221">
        <v>719</v>
      </c>
      <c r="J56" s="221">
        <v>2311</v>
      </c>
      <c r="K56" s="221">
        <v>202</v>
      </c>
      <c r="L56" s="221">
        <v>20787</v>
      </c>
      <c r="M56" s="221">
        <v>1362</v>
      </c>
      <c r="N56" s="221">
        <v>764</v>
      </c>
      <c r="O56" s="221">
        <v>195</v>
      </c>
      <c r="P56" s="221">
        <v>363</v>
      </c>
      <c r="Q56" s="221">
        <v>539</v>
      </c>
      <c r="R56" s="221">
        <v>616</v>
      </c>
      <c r="S56" s="221">
        <v>471</v>
      </c>
      <c r="T56" s="221">
        <v>1028</v>
      </c>
      <c r="U56" s="221">
        <v>675</v>
      </c>
      <c r="V56" s="221">
        <v>0</v>
      </c>
      <c r="W56" s="221">
        <v>103</v>
      </c>
      <c r="X56" s="221">
        <v>4</v>
      </c>
      <c r="Y56" s="221">
        <v>4</v>
      </c>
      <c r="Z56" s="221">
        <v>3</v>
      </c>
      <c r="AA56" s="221">
        <v>40</v>
      </c>
      <c r="AB56" s="221">
        <v>5</v>
      </c>
      <c r="AC56" s="221">
        <v>1</v>
      </c>
      <c r="AD56" s="221">
        <v>18</v>
      </c>
      <c r="AE56" s="221">
        <v>7</v>
      </c>
      <c r="AF56" s="221">
        <v>1</v>
      </c>
      <c r="AG56" s="221">
        <v>54306</v>
      </c>
    </row>
    <row r="57" spans="1:33">
      <c r="A57" s="221" t="s">
        <v>242</v>
      </c>
      <c r="B57" s="221" t="s">
        <v>102</v>
      </c>
      <c r="C57" s="221">
        <v>4540</v>
      </c>
      <c r="D57" s="221">
        <v>10234</v>
      </c>
      <c r="E57" s="221">
        <v>581</v>
      </c>
      <c r="F57" s="221">
        <v>5702</v>
      </c>
      <c r="G57" s="221">
        <v>3184</v>
      </c>
      <c r="H57" s="221">
        <v>6829</v>
      </c>
      <c r="I57" s="221">
        <v>7176</v>
      </c>
      <c r="J57" s="221">
        <v>4015</v>
      </c>
      <c r="K57" s="221">
        <v>245</v>
      </c>
      <c r="L57" s="221">
        <v>62004</v>
      </c>
      <c r="M57" s="221">
        <v>4871</v>
      </c>
      <c r="N57" s="221">
        <v>1463</v>
      </c>
      <c r="O57" s="221">
        <v>420</v>
      </c>
      <c r="P57" s="221">
        <v>1117</v>
      </c>
      <c r="Q57" s="221">
        <v>5656</v>
      </c>
      <c r="R57" s="221">
        <v>2126</v>
      </c>
      <c r="S57" s="221">
        <v>2925</v>
      </c>
      <c r="T57" s="221">
        <v>3425</v>
      </c>
      <c r="U57" s="221">
        <v>11</v>
      </c>
      <c r="V57" s="221">
        <v>0</v>
      </c>
      <c r="W57" s="221">
        <v>211</v>
      </c>
      <c r="X57" s="221">
        <v>6</v>
      </c>
      <c r="Y57" s="221">
        <v>1</v>
      </c>
      <c r="Z57" s="221">
        <v>3</v>
      </c>
      <c r="AA57" s="221">
        <v>108</v>
      </c>
      <c r="AB57" s="221">
        <v>1</v>
      </c>
      <c r="AC57" s="221">
        <v>8</v>
      </c>
      <c r="AD57" s="221">
        <v>28</v>
      </c>
      <c r="AE57" s="221">
        <v>5</v>
      </c>
      <c r="AF57" s="221">
        <v>4</v>
      </c>
      <c r="AG57" s="221">
        <v>144277</v>
      </c>
    </row>
    <row r="58" spans="1:33">
      <c r="A58" s="221" t="s">
        <v>242</v>
      </c>
      <c r="B58" s="221" t="s">
        <v>103</v>
      </c>
      <c r="C58" s="221">
        <v>4200</v>
      </c>
      <c r="D58" s="221">
        <v>5700</v>
      </c>
      <c r="E58" s="221">
        <v>1800</v>
      </c>
      <c r="F58" s="221">
        <v>5800</v>
      </c>
      <c r="G58" s="221">
        <v>3100</v>
      </c>
      <c r="H58" s="221">
        <v>7500</v>
      </c>
      <c r="I58" s="221">
        <v>2700</v>
      </c>
      <c r="J58" s="221">
        <v>5000</v>
      </c>
      <c r="K58" s="221">
        <v>250</v>
      </c>
      <c r="L58" s="221">
        <v>82000</v>
      </c>
      <c r="M58" s="221">
        <v>3500</v>
      </c>
      <c r="N58" s="221">
        <v>1600</v>
      </c>
      <c r="O58" s="221">
        <v>1250</v>
      </c>
      <c r="P58" s="221">
        <v>1500</v>
      </c>
      <c r="Q58" s="221">
        <v>5200</v>
      </c>
      <c r="R58" s="221">
        <v>1950</v>
      </c>
      <c r="S58" s="221">
        <v>1500</v>
      </c>
      <c r="T58" s="221">
        <v>4000</v>
      </c>
      <c r="U58" s="221">
        <v>3050</v>
      </c>
      <c r="V58" s="221">
        <v>0</v>
      </c>
      <c r="W58" s="221">
        <v>250</v>
      </c>
      <c r="X58" s="221">
        <v>43</v>
      </c>
      <c r="Y58" s="221">
        <v>5</v>
      </c>
      <c r="Z58" s="221">
        <v>20</v>
      </c>
      <c r="AA58" s="221">
        <v>75</v>
      </c>
      <c r="AB58" s="221">
        <v>50</v>
      </c>
      <c r="AC58" s="221">
        <v>5</v>
      </c>
      <c r="AD58" s="221">
        <v>30</v>
      </c>
      <c r="AE58" s="221">
        <v>1</v>
      </c>
      <c r="AF58" s="221">
        <v>1</v>
      </c>
      <c r="AG58" s="221">
        <v>450000</v>
      </c>
    </row>
    <row r="59" spans="1:33">
      <c r="A59" s="221" t="s">
        <v>242</v>
      </c>
      <c r="B59" s="221" t="s">
        <v>104</v>
      </c>
      <c r="C59" s="221">
        <v>1973</v>
      </c>
      <c r="D59" s="221">
        <v>4775</v>
      </c>
      <c r="E59" s="221">
        <v>508</v>
      </c>
      <c r="F59" s="221">
        <v>2094</v>
      </c>
      <c r="G59" s="221">
        <v>1465</v>
      </c>
      <c r="H59" s="221">
        <v>2009</v>
      </c>
      <c r="I59" s="221">
        <v>1449</v>
      </c>
      <c r="J59" s="221">
        <v>2106</v>
      </c>
      <c r="K59" s="221">
        <v>132</v>
      </c>
      <c r="L59" s="221">
        <v>23610</v>
      </c>
      <c r="M59" s="221">
        <v>3238</v>
      </c>
      <c r="N59" s="221">
        <v>676</v>
      </c>
      <c r="O59" s="221">
        <v>170</v>
      </c>
      <c r="P59" s="221">
        <v>160</v>
      </c>
      <c r="Q59" s="221">
        <v>392</v>
      </c>
      <c r="R59" s="221">
        <v>28</v>
      </c>
      <c r="S59" s="221">
        <v>33</v>
      </c>
      <c r="T59" s="221">
        <v>706</v>
      </c>
      <c r="U59" s="221">
        <v>31</v>
      </c>
      <c r="V59" s="221">
        <v>0</v>
      </c>
      <c r="W59" s="221">
        <v>136</v>
      </c>
      <c r="X59" s="221">
        <v>2</v>
      </c>
      <c r="Y59" s="221">
        <v>1</v>
      </c>
      <c r="Z59" s="221">
        <v>0</v>
      </c>
      <c r="AA59" s="221">
        <v>44</v>
      </c>
      <c r="AB59" s="221">
        <v>6</v>
      </c>
      <c r="AC59" s="221">
        <v>1</v>
      </c>
      <c r="AD59" s="221">
        <v>26</v>
      </c>
      <c r="AE59" s="221">
        <v>1</v>
      </c>
      <c r="AF59" s="221">
        <v>0</v>
      </c>
      <c r="AG59" s="221">
        <v>47000</v>
      </c>
    </row>
    <row r="60" spans="1:33">
      <c r="A60" s="221" t="s">
        <v>242</v>
      </c>
      <c r="B60" s="221" t="s">
        <v>105</v>
      </c>
      <c r="C60" s="221">
        <v>4300</v>
      </c>
      <c r="D60" s="221">
        <v>5700</v>
      </c>
      <c r="E60" s="221">
        <v>1200</v>
      </c>
      <c r="F60" s="221">
        <v>3600</v>
      </c>
      <c r="G60" s="221">
        <v>2600</v>
      </c>
      <c r="H60" s="221">
        <v>4600</v>
      </c>
      <c r="I60" s="221">
        <v>2550</v>
      </c>
      <c r="J60" s="221">
        <v>3200</v>
      </c>
      <c r="K60" s="221">
        <v>400</v>
      </c>
      <c r="L60" s="221">
        <v>50000</v>
      </c>
      <c r="M60" s="221">
        <v>2000</v>
      </c>
      <c r="N60" s="221">
        <v>2800</v>
      </c>
      <c r="O60" s="221">
        <v>1400</v>
      </c>
      <c r="P60" s="221">
        <v>1800</v>
      </c>
      <c r="Q60" s="221">
        <v>2000</v>
      </c>
      <c r="R60" s="221">
        <v>1700</v>
      </c>
      <c r="S60" s="221">
        <v>1000</v>
      </c>
      <c r="T60" s="221">
        <v>3000</v>
      </c>
      <c r="U60" s="221">
        <v>270</v>
      </c>
      <c r="V60" s="221">
        <v>0</v>
      </c>
      <c r="W60" s="221">
        <v>260</v>
      </c>
      <c r="X60" s="221">
        <v>4</v>
      </c>
      <c r="Y60" s="221">
        <v>4</v>
      </c>
      <c r="Z60" s="221">
        <v>3</v>
      </c>
      <c r="AA60" s="221">
        <v>60</v>
      </c>
      <c r="AB60" s="221">
        <v>15</v>
      </c>
      <c r="AC60" s="221">
        <v>2</v>
      </c>
      <c r="AD60" s="221">
        <v>8</v>
      </c>
      <c r="AE60" s="221">
        <v>8</v>
      </c>
      <c r="AF60" s="221">
        <v>0</v>
      </c>
      <c r="AG60" s="221">
        <v>118000</v>
      </c>
    </row>
    <row r="61" spans="1:33">
      <c r="A61" s="221" t="s">
        <v>242</v>
      </c>
      <c r="B61" s="221" t="s">
        <v>106</v>
      </c>
      <c r="C61" s="221">
        <v>960</v>
      </c>
      <c r="D61" s="221">
        <v>700</v>
      </c>
      <c r="E61" s="221">
        <v>150</v>
      </c>
      <c r="F61" s="221">
        <v>1000</v>
      </c>
      <c r="G61" s="221">
        <v>850</v>
      </c>
      <c r="H61" s="221">
        <v>600</v>
      </c>
      <c r="I61" s="221">
        <v>1200</v>
      </c>
      <c r="J61" s="221">
        <v>850</v>
      </c>
      <c r="K61" s="221">
        <v>45</v>
      </c>
      <c r="L61" s="221">
        <v>13000</v>
      </c>
      <c r="M61" s="221">
        <v>425</v>
      </c>
      <c r="N61" s="221">
        <v>100</v>
      </c>
      <c r="O61" s="221">
        <v>20</v>
      </c>
      <c r="P61" s="221">
        <v>200</v>
      </c>
      <c r="Q61" s="221">
        <v>400</v>
      </c>
      <c r="R61" s="221">
        <v>260</v>
      </c>
      <c r="S61" s="221">
        <v>300</v>
      </c>
      <c r="T61" s="221">
        <v>675</v>
      </c>
      <c r="U61" s="221">
        <v>40</v>
      </c>
      <c r="V61" s="221">
        <v>0</v>
      </c>
      <c r="W61" s="221">
        <v>50</v>
      </c>
      <c r="X61" s="221">
        <v>1</v>
      </c>
      <c r="Y61" s="221">
        <v>1</v>
      </c>
      <c r="Z61" s="221">
        <v>1</v>
      </c>
      <c r="AA61" s="221">
        <v>15</v>
      </c>
      <c r="AB61" s="221">
        <v>2</v>
      </c>
      <c r="AC61" s="221">
        <v>1</v>
      </c>
      <c r="AD61" s="221">
        <v>5</v>
      </c>
      <c r="AE61" s="221">
        <v>1</v>
      </c>
      <c r="AF61" s="221">
        <v>1</v>
      </c>
      <c r="AG61" s="221">
        <v>60000</v>
      </c>
    </row>
    <row r="62" spans="1:33">
      <c r="A62" s="221" t="s">
        <v>242</v>
      </c>
      <c r="B62" s="221" t="s">
        <v>107</v>
      </c>
      <c r="C62" s="221">
        <v>800</v>
      </c>
      <c r="D62" s="221">
        <v>600</v>
      </c>
      <c r="E62" s="221">
        <v>200</v>
      </c>
      <c r="F62" s="221">
        <v>620</v>
      </c>
      <c r="G62" s="221">
        <v>300</v>
      </c>
      <c r="H62" s="221">
        <v>550</v>
      </c>
      <c r="I62" s="221">
        <v>270</v>
      </c>
      <c r="J62" s="221">
        <v>750</v>
      </c>
      <c r="K62" s="221">
        <v>25</v>
      </c>
      <c r="L62" s="221">
        <v>3500</v>
      </c>
      <c r="M62" s="221">
        <v>750</v>
      </c>
      <c r="N62" s="221">
        <v>160</v>
      </c>
      <c r="O62" s="221">
        <v>110</v>
      </c>
      <c r="P62" s="221">
        <v>80</v>
      </c>
      <c r="Q62" s="221">
        <v>75</v>
      </c>
      <c r="R62" s="221">
        <v>75</v>
      </c>
      <c r="S62" s="221">
        <v>15</v>
      </c>
      <c r="T62" s="221">
        <v>475</v>
      </c>
      <c r="U62" s="221">
        <v>2</v>
      </c>
      <c r="V62" s="221">
        <v>0</v>
      </c>
      <c r="W62" s="221">
        <v>45</v>
      </c>
      <c r="X62" s="221">
        <v>2</v>
      </c>
      <c r="Y62" s="221">
        <v>1</v>
      </c>
      <c r="Z62" s="221">
        <v>1</v>
      </c>
      <c r="AA62" s="221">
        <v>20</v>
      </c>
      <c r="AB62" s="221">
        <v>1</v>
      </c>
      <c r="AC62" s="221">
        <v>1</v>
      </c>
      <c r="AD62" s="221">
        <v>1</v>
      </c>
      <c r="AE62" s="221">
        <v>1</v>
      </c>
      <c r="AF62" s="221">
        <v>1</v>
      </c>
      <c r="AG62" s="221">
        <v>12166</v>
      </c>
    </row>
    <row r="63" spans="1:33">
      <c r="A63" s="221" t="s">
        <v>242</v>
      </c>
      <c r="B63" s="221" t="s">
        <v>108</v>
      </c>
      <c r="C63" s="221">
        <v>415</v>
      </c>
      <c r="D63" s="221">
        <v>662</v>
      </c>
      <c r="E63" s="221">
        <v>62</v>
      </c>
      <c r="F63" s="221">
        <v>338</v>
      </c>
      <c r="G63" s="221">
        <v>222</v>
      </c>
      <c r="H63" s="221">
        <v>211</v>
      </c>
      <c r="I63" s="221">
        <v>111</v>
      </c>
      <c r="J63" s="221">
        <v>386</v>
      </c>
      <c r="K63" s="221">
        <v>14</v>
      </c>
      <c r="L63" s="221">
        <v>2504</v>
      </c>
      <c r="M63" s="221">
        <v>510</v>
      </c>
      <c r="N63" s="221">
        <v>156</v>
      </c>
      <c r="O63" s="221">
        <v>11</v>
      </c>
      <c r="P63" s="221">
        <v>0</v>
      </c>
      <c r="Q63" s="221">
        <v>80</v>
      </c>
      <c r="R63" s="221">
        <v>39</v>
      </c>
      <c r="S63" s="221">
        <v>6</v>
      </c>
      <c r="T63" s="221">
        <v>256</v>
      </c>
      <c r="U63" s="221">
        <v>0</v>
      </c>
      <c r="V63" s="221">
        <v>0</v>
      </c>
      <c r="W63" s="221">
        <v>19</v>
      </c>
      <c r="X63" s="221">
        <v>1</v>
      </c>
      <c r="Y63" s="221">
        <v>0</v>
      </c>
      <c r="Z63" s="221">
        <v>0</v>
      </c>
      <c r="AA63" s="221">
        <v>10</v>
      </c>
      <c r="AB63" s="221">
        <v>0</v>
      </c>
      <c r="AC63" s="221">
        <v>1</v>
      </c>
      <c r="AD63" s="221">
        <v>0</v>
      </c>
      <c r="AE63" s="221">
        <v>0</v>
      </c>
      <c r="AF63" s="221">
        <v>0</v>
      </c>
      <c r="AG63" s="221">
        <v>8200</v>
      </c>
    </row>
    <row r="64" spans="1:33">
      <c r="A64" s="221" t="s">
        <v>242</v>
      </c>
      <c r="B64" s="221" t="s">
        <v>109</v>
      </c>
      <c r="C64" s="221">
        <v>225</v>
      </c>
      <c r="D64" s="221">
        <v>210</v>
      </c>
      <c r="E64" s="221">
        <v>60</v>
      </c>
      <c r="F64" s="221">
        <v>140</v>
      </c>
      <c r="G64" s="221">
        <v>125</v>
      </c>
      <c r="H64" s="221">
        <v>160</v>
      </c>
      <c r="I64" s="221">
        <v>130</v>
      </c>
      <c r="J64" s="221">
        <v>240</v>
      </c>
      <c r="K64" s="221">
        <v>3</v>
      </c>
      <c r="L64" s="221">
        <v>1200</v>
      </c>
      <c r="M64" s="221">
        <v>65</v>
      </c>
      <c r="N64" s="221">
        <v>50</v>
      </c>
      <c r="O64" s="221">
        <v>30</v>
      </c>
      <c r="P64" s="221">
        <v>50</v>
      </c>
      <c r="Q64" s="221">
        <v>45</v>
      </c>
      <c r="R64" s="221">
        <v>30</v>
      </c>
      <c r="S64" s="221">
        <v>8</v>
      </c>
      <c r="T64" s="221">
        <v>200</v>
      </c>
      <c r="U64" s="221">
        <v>8</v>
      </c>
      <c r="V64" s="221">
        <v>0</v>
      </c>
      <c r="W64" s="221">
        <v>5</v>
      </c>
      <c r="X64" s="221">
        <v>1</v>
      </c>
      <c r="Y64" s="221">
        <v>0</v>
      </c>
      <c r="Z64" s="221">
        <v>0</v>
      </c>
      <c r="AA64" s="221">
        <v>10</v>
      </c>
      <c r="AB64" s="221">
        <v>0</v>
      </c>
      <c r="AC64" s="221">
        <v>0</v>
      </c>
      <c r="AD64" s="221">
        <v>0</v>
      </c>
      <c r="AE64" s="221">
        <v>0</v>
      </c>
      <c r="AF64" s="221">
        <v>0</v>
      </c>
      <c r="AG64" s="221">
        <v>3000</v>
      </c>
    </row>
    <row r="65" spans="1:33">
      <c r="A65" s="221" t="s">
        <v>242</v>
      </c>
      <c r="B65" s="221" t="s">
        <v>110</v>
      </c>
      <c r="C65" s="221">
        <v>9550</v>
      </c>
      <c r="D65" s="221">
        <v>15832</v>
      </c>
      <c r="E65" s="221">
        <v>2158</v>
      </c>
      <c r="F65" s="221">
        <v>12758</v>
      </c>
      <c r="G65" s="221">
        <v>4336</v>
      </c>
      <c r="H65" s="221">
        <v>8694</v>
      </c>
      <c r="I65" s="221">
        <v>5298</v>
      </c>
      <c r="J65" s="221">
        <v>7214</v>
      </c>
      <c r="K65" s="221">
        <v>384</v>
      </c>
      <c r="L65" s="221">
        <v>63758</v>
      </c>
      <c r="M65" s="221">
        <v>3194</v>
      </c>
      <c r="N65" s="221">
        <v>1370</v>
      </c>
      <c r="O65" s="221">
        <v>3358</v>
      </c>
      <c r="P65" s="221">
        <v>386</v>
      </c>
      <c r="Q65" s="221">
        <v>4236</v>
      </c>
      <c r="R65" s="221">
        <v>3042</v>
      </c>
      <c r="S65" s="221">
        <v>2036</v>
      </c>
      <c r="T65" s="221">
        <v>8246</v>
      </c>
      <c r="U65" s="221">
        <v>1238</v>
      </c>
      <c r="V65" s="221">
        <v>0</v>
      </c>
      <c r="W65" s="221">
        <v>282</v>
      </c>
      <c r="X65" s="221">
        <v>6</v>
      </c>
      <c r="Y65" s="221">
        <v>6</v>
      </c>
      <c r="Z65" s="221">
        <v>0</v>
      </c>
      <c r="AA65" s="221">
        <v>128</v>
      </c>
      <c r="AB65" s="221">
        <v>38</v>
      </c>
      <c r="AC65" s="221">
        <v>4</v>
      </c>
      <c r="AD65" s="221">
        <v>40</v>
      </c>
      <c r="AE65" s="221">
        <v>12</v>
      </c>
      <c r="AF65" s="221">
        <v>0</v>
      </c>
      <c r="AG65" s="221">
        <v>180277</v>
      </c>
    </row>
    <row r="66" spans="1:33">
      <c r="A66" s="221" t="s">
        <v>242</v>
      </c>
      <c r="B66" s="221" t="s">
        <v>111</v>
      </c>
      <c r="C66" s="221">
        <v>291</v>
      </c>
      <c r="D66" s="221">
        <v>289</v>
      </c>
      <c r="E66" s="221">
        <v>88</v>
      </c>
      <c r="F66" s="221">
        <v>296</v>
      </c>
      <c r="G66" s="221">
        <v>286</v>
      </c>
      <c r="H66" s="221">
        <v>317</v>
      </c>
      <c r="I66" s="221">
        <v>180</v>
      </c>
      <c r="J66" s="221">
        <v>417</v>
      </c>
      <c r="K66" s="221">
        <v>13</v>
      </c>
      <c r="L66" s="221">
        <v>2793</v>
      </c>
      <c r="M66" s="221">
        <v>257</v>
      </c>
      <c r="N66" s="221">
        <v>75</v>
      </c>
      <c r="O66" s="221">
        <v>7</v>
      </c>
      <c r="P66" s="221">
        <v>87</v>
      </c>
      <c r="Q66" s="221">
        <v>125</v>
      </c>
      <c r="R66" s="221">
        <v>72</v>
      </c>
      <c r="S66" s="221">
        <v>29</v>
      </c>
      <c r="T66" s="221">
        <v>243</v>
      </c>
      <c r="U66" s="221">
        <v>5</v>
      </c>
      <c r="V66" s="221">
        <v>0</v>
      </c>
      <c r="W66" s="221">
        <v>24</v>
      </c>
      <c r="X66" s="221">
        <v>0</v>
      </c>
      <c r="Y66" s="221">
        <v>0</v>
      </c>
      <c r="Z66" s="221">
        <v>0</v>
      </c>
      <c r="AA66" s="221">
        <v>12</v>
      </c>
      <c r="AB66" s="221">
        <v>0</v>
      </c>
      <c r="AC66" s="221">
        <v>0</v>
      </c>
      <c r="AD66" s="221">
        <v>0</v>
      </c>
      <c r="AE66" s="221">
        <v>0</v>
      </c>
      <c r="AF66" s="221">
        <v>0</v>
      </c>
      <c r="AG66" s="221">
        <v>9550</v>
      </c>
    </row>
    <row r="67" spans="1:33">
      <c r="A67" s="221" t="s">
        <v>242</v>
      </c>
      <c r="B67" s="221" t="s">
        <v>112</v>
      </c>
      <c r="C67" s="221">
        <v>860</v>
      </c>
      <c r="D67" s="221">
        <v>2312</v>
      </c>
      <c r="E67" s="221">
        <v>372</v>
      </c>
      <c r="F67" s="221">
        <v>958</v>
      </c>
      <c r="G67" s="221">
        <v>706</v>
      </c>
      <c r="H67" s="221">
        <v>770</v>
      </c>
      <c r="I67" s="221">
        <v>349</v>
      </c>
      <c r="J67" s="221">
        <v>845</v>
      </c>
      <c r="K67" s="221">
        <v>137</v>
      </c>
      <c r="L67" s="221">
        <v>6001</v>
      </c>
      <c r="M67" s="221">
        <v>514</v>
      </c>
      <c r="N67" s="221">
        <v>508</v>
      </c>
      <c r="O67" s="221">
        <v>52</v>
      </c>
      <c r="P67" s="221">
        <v>141</v>
      </c>
      <c r="Q67" s="221">
        <v>714</v>
      </c>
      <c r="R67" s="221">
        <v>252</v>
      </c>
      <c r="S67" s="221">
        <v>55</v>
      </c>
      <c r="T67" s="221">
        <v>498</v>
      </c>
      <c r="U67" s="221">
        <v>171</v>
      </c>
      <c r="V67" s="221">
        <v>0</v>
      </c>
      <c r="W67" s="221">
        <v>59</v>
      </c>
      <c r="X67" s="221">
        <v>2</v>
      </c>
      <c r="Y67" s="221">
        <v>1</v>
      </c>
      <c r="Z67" s="221">
        <v>1</v>
      </c>
      <c r="AA67" s="221">
        <v>42</v>
      </c>
      <c r="AB67" s="221">
        <v>2</v>
      </c>
      <c r="AC67" s="221">
        <v>1</v>
      </c>
      <c r="AD67" s="221">
        <v>7</v>
      </c>
      <c r="AE67" s="221">
        <v>3</v>
      </c>
      <c r="AF67" s="221">
        <v>2</v>
      </c>
      <c r="AG67" s="221">
        <v>22941</v>
      </c>
    </row>
    <row r="68" spans="1:33">
      <c r="A68" s="221" t="s">
        <v>242</v>
      </c>
      <c r="B68" s="221" t="s">
        <v>113</v>
      </c>
      <c r="C68" s="221">
        <v>400</v>
      </c>
      <c r="D68" s="221">
        <v>650</v>
      </c>
      <c r="E68" s="221">
        <v>96</v>
      </c>
      <c r="F68" s="221">
        <v>300</v>
      </c>
      <c r="G68" s="221">
        <v>250</v>
      </c>
      <c r="H68" s="221">
        <v>255</v>
      </c>
      <c r="I68" s="221">
        <v>115</v>
      </c>
      <c r="J68" s="221">
        <v>400</v>
      </c>
      <c r="K68" s="221">
        <v>20</v>
      </c>
      <c r="L68" s="221">
        <v>3800</v>
      </c>
      <c r="M68" s="221">
        <v>254</v>
      </c>
      <c r="N68" s="221">
        <v>56</v>
      </c>
      <c r="O68" s="221">
        <v>5</v>
      </c>
      <c r="P68" s="221">
        <v>39</v>
      </c>
      <c r="Q68" s="221">
        <v>2</v>
      </c>
      <c r="R68" s="221">
        <v>2</v>
      </c>
      <c r="S68" s="221">
        <v>2</v>
      </c>
      <c r="T68" s="221">
        <v>126</v>
      </c>
      <c r="U68" s="221">
        <v>2</v>
      </c>
      <c r="V68" s="221">
        <v>0</v>
      </c>
      <c r="W68" s="221">
        <v>12</v>
      </c>
      <c r="X68" s="221">
        <v>2</v>
      </c>
      <c r="Y68" s="221">
        <v>2</v>
      </c>
      <c r="Z68" s="221">
        <v>2</v>
      </c>
      <c r="AA68" s="221">
        <v>4</v>
      </c>
      <c r="AB68" s="221">
        <v>2</v>
      </c>
      <c r="AC68" s="221">
        <v>5</v>
      </c>
      <c r="AD68" s="221">
        <v>1</v>
      </c>
      <c r="AE68" s="221">
        <v>1</v>
      </c>
      <c r="AF68" s="221">
        <v>0</v>
      </c>
      <c r="AG68" s="221">
        <v>27000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Outputs Monthly</vt:lpstr>
      <vt:lpstr>Timeliness Quarterly</vt:lpstr>
      <vt:lpstr>CAP Count Summary</vt:lpstr>
      <vt:lpstr>Action Plan Summary</vt:lpstr>
      <vt:lpstr>DownloadBudgetData (2) Operatio</vt:lpstr>
      <vt:lpstr>DownloadBudgetData Original</vt:lpstr>
      <vt:lpstr>'Timeliness Quarterly'!Print_Area</vt:lpstr>
      <vt:lpstr>'Action Plan Summary'!Print_Titles</vt:lpstr>
      <vt:lpstr>'Timeliness Quarterly'!Print_Titles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TechAdmin</dc:creator>
  <cp:lastModifiedBy>Kim Reynolds</cp:lastModifiedBy>
  <cp:lastPrinted>2016-04-14T13:15:48Z</cp:lastPrinted>
  <dcterms:created xsi:type="dcterms:W3CDTF">2009-09-16T18:13:02Z</dcterms:created>
  <dcterms:modified xsi:type="dcterms:W3CDTF">2016-04-14T13:21:06Z</dcterms:modified>
</cp:coreProperties>
</file>