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FVlJNwRcZ8Cwn/fEORibtUiYAftlSekamJKcapODWMQ1XQYGiR84Pub2/JpJF9jRFyB7xxi1y/b/EYQA9omeA==" workbookSaltValue="VX/FkYYG62dOe436Iey52w==" workbookSpinCount="100000" lockStructure="1"/>
  <bookViews>
    <workbookView xWindow="120" yWindow="36" windowWidth="15600" windowHeight="8472"/>
  </bookViews>
  <sheets>
    <sheet name="Outputs Monthly" sheetId="2" r:id="rId1"/>
    <sheet name="DownloadBudgetData (1)" sheetId="17" state="hidden" r:id="rId2"/>
    <sheet name="Timeliness Quarterly" sheetId="1" r:id="rId3"/>
    <sheet name="CAP Count Summary" sheetId="16" state="hidden" r:id="rId4"/>
    <sheet name="Action Plan Summary" sheetId="8" r:id="rId5"/>
  </sheets>
  <definedNames>
    <definedName name="_xlnm._FilterDatabase" localSheetId="3" hidden="1">'CAP Count Summary'!$A$5:$A$70</definedName>
    <definedName name="_xlnm.Print_Area" localSheetId="2">'Timeliness Quarterly'!$A$1:$R$82</definedName>
    <definedName name="_xlnm.Print_Titles" localSheetId="4">'Action Plan Summary'!$2:$8</definedName>
    <definedName name="_xlnm.Print_Titles" localSheetId="2">'Timeliness Quarterly'!$1:$7</definedName>
  </definedNames>
  <calcPr calcId="145621"/>
</workbook>
</file>

<file path=xl/calcChain.xml><?xml version="1.0" encoding="utf-8"?>
<calcChain xmlns="http://schemas.openxmlformats.org/spreadsheetml/2006/main">
  <c r="P59" i="2" l="1"/>
  <c r="O16" i="2" l="1"/>
  <c r="N16" i="2"/>
  <c r="M16" i="2"/>
  <c r="L16" i="2"/>
  <c r="K16" i="2"/>
  <c r="J16" i="2"/>
  <c r="G16" i="2"/>
  <c r="F16" i="2"/>
  <c r="E16" i="2"/>
  <c r="D16" i="2"/>
  <c r="O15" i="2"/>
  <c r="N15" i="2"/>
  <c r="M15" i="2"/>
  <c r="K15" i="2"/>
  <c r="J15" i="2"/>
  <c r="G15" i="2"/>
  <c r="F15" i="2"/>
  <c r="E15" i="2"/>
  <c r="D15" i="2"/>
  <c r="O14" i="2"/>
  <c r="N14" i="2"/>
  <c r="M14" i="2"/>
  <c r="L14" i="2"/>
  <c r="K14" i="2"/>
  <c r="J14" i="2"/>
  <c r="G14" i="2"/>
  <c r="F14" i="2"/>
  <c r="E14" i="2"/>
  <c r="D14" i="2"/>
  <c r="O3" i="2"/>
  <c r="H14" i="2" l="1"/>
  <c r="D7" i="1"/>
  <c r="D7" i="8"/>
  <c r="D6" i="8"/>
  <c r="D5" i="8"/>
  <c r="F31" i="1" l="1"/>
  <c r="F28" i="1"/>
  <c r="D5" i="1"/>
  <c r="D6" i="1"/>
  <c r="I40" i="1" l="1"/>
  <c r="H40" i="1"/>
  <c r="G40" i="1"/>
  <c r="F40" i="1"/>
  <c r="I37" i="1"/>
  <c r="H37" i="1"/>
  <c r="G37" i="1"/>
  <c r="F37" i="1"/>
  <c r="I34" i="1"/>
  <c r="H34" i="1"/>
  <c r="G34" i="1"/>
  <c r="F34" i="1"/>
  <c r="I31" i="1"/>
  <c r="H31" i="1"/>
  <c r="G31" i="1"/>
  <c r="I28" i="1"/>
  <c r="H28" i="1"/>
  <c r="G28" i="1"/>
  <c r="I25" i="1"/>
  <c r="H25" i="1"/>
  <c r="G25" i="1"/>
  <c r="F25" i="1"/>
  <c r="I21" i="1"/>
  <c r="H21" i="1"/>
  <c r="G21" i="1"/>
  <c r="F21" i="1"/>
  <c r="I18" i="1"/>
  <c r="H18" i="1"/>
  <c r="G18" i="1"/>
  <c r="F18" i="1"/>
  <c r="I15" i="1" l="1"/>
  <c r="I17" i="1" s="1"/>
  <c r="E17" i="8" s="1"/>
  <c r="H15" i="1"/>
  <c r="G15" i="1"/>
  <c r="F15" i="1"/>
  <c r="F17" i="1" s="1"/>
  <c r="E14" i="8" s="1"/>
  <c r="I12" i="1"/>
  <c r="H12" i="1"/>
  <c r="H14" i="1" s="1"/>
  <c r="E12" i="8" s="1"/>
  <c r="G12" i="1"/>
  <c r="F12" i="1"/>
  <c r="F14" i="1" s="1"/>
  <c r="E10" i="8" s="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2"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F47" i="1"/>
  <c r="G47" i="1"/>
  <c r="H47" i="1"/>
  <c r="I47" i="1"/>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I63" i="1"/>
  <c r="E72" i="8" s="1"/>
  <c r="Q46" i="1"/>
  <c r="O46" i="1"/>
  <c r="Q10" i="1"/>
  <c r="O10" i="1"/>
  <c r="M10" i="1"/>
  <c r="I42" i="1"/>
  <c r="E49" i="8" s="1"/>
  <c r="I39" i="1"/>
  <c r="E45" i="8" s="1"/>
  <c r="I36" i="1"/>
  <c r="E41" i="8" s="1"/>
  <c r="P44" i="2"/>
  <c r="I33" i="1"/>
  <c r="E37" i="8" s="1"/>
  <c r="I30" i="1"/>
  <c r="E33" i="8" s="1"/>
  <c r="I27" i="1"/>
  <c r="E29" i="8" s="1"/>
  <c r="I23" i="1"/>
  <c r="E25" i="8" s="1"/>
  <c r="I20" i="1"/>
  <c r="E21" i="8" s="1"/>
  <c r="O68" i="2"/>
  <c r="N67" i="2"/>
  <c r="M68" i="2"/>
  <c r="G36" i="1"/>
  <c r="E39" i="8" s="1"/>
  <c r="P20" i="2"/>
  <c r="E68" i="2"/>
  <c r="D67" i="2"/>
  <c r="I50" i="1"/>
  <c r="E56" i="8" s="1"/>
  <c r="I53" i="1"/>
  <c r="E60" i="8" s="1"/>
  <c r="I56" i="1"/>
  <c r="E64" i="8" s="1"/>
  <c r="I59" i="1"/>
  <c r="E68" i="8" s="1"/>
  <c r="I66" i="1"/>
  <c r="E76" i="8" s="1"/>
  <c r="I69" i="1"/>
  <c r="E80" i="8" s="1"/>
  <c r="I72" i="1"/>
  <c r="E84" i="8" s="1"/>
  <c r="I75" i="1"/>
  <c r="E88" i="8" s="1"/>
  <c r="I78" i="1"/>
  <c r="E92" i="8" s="1"/>
  <c r="J66" i="2"/>
  <c r="E67" i="2"/>
  <c r="F67" i="2"/>
  <c r="G67" i="2"/>
  <c r="K67" i="2"/>
  <c r="K71" i="2" s="1"/>
  <c r="J68" i="2"/>
  <c r="L68" i="2"/>
  <c r="F23" i="1"/>
  <c r="E22" i="8" s="1"/>
  <c r="F30" i="1"/>
  <c r="E30" i="8" s="1"/>
  <c r="F42" i="1"/>
  <c r="E46" i="8" s="1"/>
  <c r="H60" i="2"/>
  <c r="H46" i="2"/>
  <c r="P46" i="2"/>
  <c r="H47" i="2"/>
  <c r="P47" i="2"/>
  <c r="H48" i="2"/>
  <c r="P48" i="2"/>
  <c r="H50" i="2"/>
  <c r="P50" i="2"/>
  <c r="H51" i="2"/>
  <c r="P51" i="2"/>
  <c r="H52" i="2"/>
  <c r="P52" i="2"/>
  <c r="H43" i="2"/>
  <c r="P24" i="2"/>
  <c r="H26" i="2"/>
  <c r="P27" i="2"/>
  <c r="H36" i="1"/>
  <c r="E40" i="8" s="1"/>
  <c r="H39" i="2"/>
  <c r="P43" i="2"/>
  <c r="H63" i="2"/>
  <c r="H34" i="2"/>
  <c r="H36" i="2"/>
  <c r="H42" i="2"/>
  <c r="P28" i="2"/>
  <c r="H40" i="2"/>
  <c r="R40" i="2" s="1"/>
  <c r="H44" i="2"/>
  <c r="H22" i="2"/>
  <c r="P22" i="2"/>
  <c r="H27" i="1"/>
  <c r="E28" i="8" s="1"/>
  <c r="P62" i="2"/>
  <c r="H23" i="2"/>
  <c r="H24" i="2"/>
  <c r="P23" i="2"/>
  <c r="P32" i="2"/>
  <c r="H31" i="2"/>
  <c r="H32" i="2"/>
  <c r="R32" i="2" s="1"/>
  <c r="P31" i="2"/>
  <c r="R31" i="2" s="1"/>
  <c r="H42" i="1"/>
  <c r="E48" i="8" s="1"/>
  <c r="P39" i="2"/>
  <c r="R39" i="2" s="1"/>
  <c r="P40" i="2"/>
  <c r="P38" i="2"/>
  <c r="R38" i="2" s="1"/>
  <c r="H33" i="1"/>
  <c r="E36" i="8" s="1"/>
  <c r="P42" i="2"/>
  <c r="I14" i="1"/>
  <c r="E13" i="8" s="1"/>
  <c r="P36" i="2"/>
  <c r="H35" i="2"/>
  <c r="P35" i="2"/>
  <c r="H27" i="2"/>
  <c r="H28" i="2"/>
  <c r="P26" i="2"/>
  <c r="H30" i="2"/>
  <c r="H38" i="2"/>
  <c r="P34" i="2"/>
  <c r="R34" i="2" s="1"/>
  <c r="P30" i="2"/>
  <c r="H63" i="1"/>
  <c r="E71" i="8" s="1"/>
  <c r="J13" i="1"/>
  <c r="H17" i="1"/>
  <c r="E16" i="8" s="1"/>
  <c r="H53" i="1"/>
  <c r="E59" i="8" s="1"/>
  <c r="F36" i="1"/>
  <c r="E38" i="8" s="1"/>
  <c r="F53" i="1"/>
  <c r="E57" i="8" s="1"/>
  <c r="H20" i="1"/>
  <c r="E20" i="8" s="1"/>
  <c r="H30" i="1"/>
  <c r="E32" i="8" s="1"/>
  <c r="J32" i="1"/>
  <c r="G66" i="1"/>
  <c r="E74" i="8" s="1"/>
  <c r="J55" i="1"/>
  <c r="H75" i="1"/>
  <c r="E87" i="8" s="1"/>
  <c r="H39" i="1"/>
  <c r="E44" i="8" s="1"/>
  <c r="J29" i="1"/>
  <c r="P64" i="2"/>
  <c r="R64" i="2" s="1"/>
  <c r="H64" i="2"/>
  <c r="P63" i="2"/>
  <c r="R63" i="2" s="1"/>
  <c r="P60" i="2"/>
  <c r="R59" i="2"/>
  <c r="H59" i="2"/>
  <c r="F39" i="1"/>
  <c r="E42" i="8" s="1"/>
  <c r="P58" i="2"/>
  <c r="H56" i="2"/>
  <c r="P55" i="2"/>
  <c r="H55" i="2"/>
  <c r="F33" i="1"/>
  <c r="E34" i="8" s="1"/>
  <c r="H54" i="2"/>
  <c r="H58" i="2"/>
  <c r="F27" i="1"/>
  <c r="E26" i="8" s="1"/>
  <c r="J16" i="1"/>
  <c r="H72" i="1"/>
  <c r="E83" i="8" s="1"/>
  <c r="H56" i="1"/>
  <c r="E63" i="8" s="1"/>
  <c r="F59" i="1"/>
  <c r="E65" i="8" s="1"/>
  <c r="P54" i="2"/>
  <c r="J68" i="1"/>
  <c r="H23" i="1"/>
  <c r="E24" i="8" s="1"/>
  <c r="G50" i="1"/>
  <c r="E54" i="8" s="1"/>
  <c r="J64" i="1"/>
  <c r="J70" i="1"/>
  <c r="G53" i="1"/>
  <c r="E58" i="8" s="1"/>
  <c r="H50" i="1"/>
  <c r="E55" i="8" s="1"/>
  <c r="J61" i="1"/>
  <c r="G75" i="1"/>
  <c r="E86" i="8" s="1"/>
  <c r="H78" i="1"/>
  <c r="E91" i="8" s="1"/>
  <c r="F20" i="1"/>
  <c r="E18" i="8" s="1"/>
  <c r="F63" i="1"/>
  <c r="E69" i="8" s="1"/>
  <c r="J62" i="1"/>
  <c r="J48" i="1"/>
  <c r="H59" i="1"/>
  <c r="E67" i="8" s="1"/>
  <c r="J51" i="1"/>
  <c r="G72" i="1"/>
  <c r="E82" i="8" s="1"/>
  <c r="J19" i="1"/>
  <c r="H69" i="1"/>
  <c r="E79" i="8" s="1"/>
  <c r="G56" i="1"/>
  <c r="E62" i="8" s="1"/>
  <c r="H66" i="1"/>
  <c r="E75" i="8" s="1"/>
  <c r="J76" i="1"/>
  <c r="J52" i="1"/>
  <c r="F50" i="1"/>
  <c r="E53" i="8" s="1"/>
  <c r="J49" i="1"/>
  <c r="J74" i="1"/>
  <c r="J57" i="1"/>
  <c r="G59" i="1"/>
  <c r="E66" i="8" s="1"/>
  <c r="J26" i="1"/>
  <c r="F72" i="1"/>
  <c r="E81" i="8" s="1"/>
  <c r="J71" i="1"/>
  <c r="J77" i="1"/>
  <c r="F78" i="1"/>
  <c r="E89" i="8" s="1"/>
  <c r="J54" i="1"/>
  <c r="G78" i="1"/>
  <c r="E90" i="8" s="1"/>
  <c r="F56" i="1"/>
  <c r="E61" i="8" s="1"/>
  <c r="G69" i="1"/>
  <c r="E78" i="8" s="1"/>
  <c r="J58" i="1"/>
  <c r="G63" i="1"/>
  <c r="E70" i="8" s="1"/>
  <c r="J65" i="1"/>
  <c r="F66" i="1"/>
  <c r="E73" i="8" s="1"/>
  <c r="J67" i="1"/>
  <c r="F69" i="1"/>
  <c r="E77" i="8" s="1"/>
  <c r="J38" i="1"/>
  <c r="J41" i="1"/>
  <c r="J35" i="1"/>
  <c r="J22" i="1"/>
  <c r="M66" i="2"/>
  <c r="L66" i="2"/>
  <c r="H19" i="2"/>
  <c r="G20" i="1"/>
  <c r="E19" i="8" s="1"/>
  <c r="G42" i="1"/>
  <c r="E47" i="8" s="1"/>
  <c r="O66" i="2"/>
  <c r="H20" i="2"/>
  <c r="J78" i="1" l="1"/>
  <c r="R23" i="2"/>
  <c r="R54" i="2"/>
  <c r="R52" i="2"/>
  <c r="R50" i="2"/>
  <c r="R48" i="2"/>
  <c r="R47" i="2"/>
  <c r="R36" i="2"/>
  <c r="L72" i="2"/>
  <c r="J69" i="1"/>
  <c r="J59" i="1"/>
  <c r="J50" i="1"/>
  <c r="H16" i="2"/>
  <c r="H15" i="2"/>
  <c r="P15" i="2"/>
  <c r="J72" i="1"/>
  <c r="J53" i="1"/>
  <c r="J70" i="2"/>
  <c r="P14" i="2"/>
  <c r="R28" i="2"/>
  <c r="J63" i="1"/>
  <c r="R26" i="2"/>
  <c r="R58" i="2"/>
  <c r="R30" i="2"/>
  <c r="M70" i="2"/>
  <c r="R24" i="2"/>
  <c r="R22" i="2"/>
  <c r="B60" i="8"/>
  <c r="B56" i="8"/>
  <c r="M46" i="1"/>
  <c r="B54" i="8"/>
  <c r="B58" i="8"/>
  <c r="B62" i="8"/>
  <c r="P16" i="2"/>
  <c r="F71" i="2"/>
  <c r="O70" i="2"/>
  <c r="L70" i="2"/>
  <c r="R42" i="2"/>
  <c r="R43" i="2"/>
  <c r="J25" i="1"/>
  <c r="J27" i="1" s="1"/>
  <c r="R35" i="2"/>
  <c r="R44" i="2"/>
  <c r="R27" i="2"/>
  <c r="R51" i="2"/>
  <c r="R46" i="2"/>
  <c r="G71" i="2"/>
  <c r="E71" i="2"/>
  <c r="G27" i="1"/>
  <c r="E27" i="8" s="1"/>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72" i="2"/>
  <c r="M72" i="2"/>
  <c r="O72" i="2"/>
  <c r="D71" i="2"/>
  <c r="E72" i="2"/>
  <c r="N71" i="2"/>
  <c r="J56" i="1"/>
  <c r="J37" i="1"/>
  <c r="J39" i="1" s="1"/>
  <c r="K68" i="2"/>
  <c r="K72" i="2" s="1"/>
  <c r="R60" i="2"/>
  <c r="R20" i="2"/>
  <c r="R55" i="2"/>
  <c r="F75" i="1"/>
  <c r="E85" i="8" s="1"/>
  <c r="J73" i="1"/>
  <c r="J75" i="1" s="1"/>
  <c r="J66" i="1"/>
  <c r="G33" i="1"/>
  <c r="E35" i="8" s="1"/>
  <c r="J31" i="1"/>
  <c r="J33" i="1" s="1"/>
  <c r="P56" i="2"/>
  <c r="R56" i="2" s="1"/>
  <c r="D68" i="2"/>
  <c r="F66" i="2"/>
  <c r="F70" i="2" s="1"/>
  <c r="J67" i="2"/>
  <c r="J71" i="2" s="1"/>
  <c r="L67" i="2"/>
  <c r="N66" i="2"/>
  <c r="N70" i="2" s="1"/>
  <c r="H67" i="2"/>
  <c r="H62" i="2"/>
  <c r="R62" i="2" s="1"/>
  <c r="F68" i="2"/>
  <c r="F72" i="2" s="1"/>
  <c r="G68" i="2"/>
  <c r="G72" i="2" s="1"/>
  <c r="K66" i="2"/>
  <c r="K70" i="2" s="1"/>
  <c r="J34" i="1"/>
  <c r="J36" i="1" s="1"/>
  <c r="M67" i="2"/>
  <c r="M71" i="2" s="1"/>
  <c r="N68" i="2"/>
  <c r="N72" i="2" s="1"/>
  <c r="O67" i="2"/>
  <c r="O71" i="2" s="1"/>
  <c r="J12" i="1"/>
  <c r="J14" i="1" s="1"/>
  <c r="G14" i="1"/>
  <c r="E11" i="8" s="1"/>
  <c r="D72" i="2"/>
  <c r="G23" i="1"/>
  <c r="E23" i="8" s="1"/>
  <c r="J21" i="1"/>
  <c r="J23" i="1" s="1"/>
  <c r="G17" i="1"/>
  <c r="E15" i="8" s="1"/>
  <c r="J15" i="1"/>
  <c r="J17" i="1" s="1"/>
  <c r="J40" i="1"/>
  <c r="J42" i="1" s="1"/>
  <c r="J18" i="1"/>
  <c r="J20" i="1" s="1"/>
  <c r="P19" i="2"/>
  <c r="R19" i="2" s="1"/>
  <c r="P18" i="2"/>
  <c r="E66" i="2"/>
  <c r="E70" i="2" s="1"/>
  <c r="G39" i="1"/>
  <c r="E43" i="8" s="1"/>
  <c r="G66" i="2"/>
  <c r="G70" i="2" s="1"/>
  <c r="D66" i="2"/>
  <c r="R14" i="2" l="1"/>
  <c r="R15" i="2"/>
  <c r="R16" i="2"/>
  <c r="H71" i="2"/>
  <c r="P66" i="2"/>
  <c r="P70" i="2" s="1"/>
  <c r="P67" i="2"/>
  <c r="P71" i="2" s="1"/>
  <c r="H68" i="2"/>
  <c r="H72" i="2" s="1"/>
  <c r="P68" i="2"/>
  <c r="P72" i="2" s="1"/>
  <c r="D70" i="2"/>
  <c r="H66" i="2"/>
  <c r="J28" i="1"/>
  <c r="J30" i="1" s="1"/>
  <c r="G30" i="1"/>
  <c r="E31" i="8" s="1"/>
  <c r="R18" i="2"/>
  <c r="R67" i="2" l="1"/>
  <c r="R71" i="2" s="1"/>
  <c r="R68" i="2"/>
  <c r="R72" i="2" s="1"/>
  <c r="H70" i="2"/>
  <c r="R66" i="2"/>
  <c r="R70" i="2" s="1"/>
</calcChain>
</file>

<file path=xl/sharedStrings.xml><?xml version="1.0" encoding="utf-8"?>
<sst xmlns="http://schemas.openxmlformats.org/spreadsheetml/2006/main" count="691" uniqueCount="255">
  <si>
    <t># of business days</t>
  </si>
  <si>
    <t>A</t>
  </si>
  <si>
    <t>Criminal</t>
  </si>
  <si>
    <t>Year-to-Date</t>
  </si>
  <si>
    <t>Circuit (defendants)</t>
  </si>
  <si>
    <t>Total # of defendants</t>
  </si>
  <si>
    <r>
      <t xml:space="preserve"># within </t>
    </r>
    <r>
      <rPr>
        <b/>
        <i/>
        <sz val="11"/>
        <rFont val="Arial"/>
        <family val="2"/>
      </rPr>
      <t>2</t>
    </r>
    <r>
      <rPr>
        <sz val="11"/>
        <rFont val="Arial"/>
        <family val="2"/>
      </rPr>
      <t xml:space="preserve"> business days</t>
    </r>
  </si>
  <si>
    <t>% mtg level</t>
  </si>
  <si>
    <t>County (defendants)</t>
  </si>
  <si>
    <r>
      <t xml:space="preserve"># within </t>
    </r>
    <r>
      <rPr>
        <b/>
        <i/>
        <sz val="11"/>
        <rFont val="Arial"/>
        <family val="2"/>
      </rPr>
      <t>3</t>
    </r>
    <r>
      <rPr>
        <sz val="11"/>
        <rFont val="Arial"/>
        <family val="2"/>
      </rPr>
      <t xml:space="preserve"> business days</t>
    </r>
  </si>
  <si>
    <t>Juvenile Delinquency (juveniles)</t>
  </si>
  <si>
    <t>Total # of juveniles</t>
  </si>
  <si>
    <t>Traffic (UTC)</t>
  </si>
  <si>
    <t>Total # UTC</t>
  </si>
  <si>
    <t>B</t>
  </si>
  <si>
    <t>Civil</t>
  </si>
  <si>
    <t>Circuit (cases)</t>
  </si>
  <si>
    <t>Total # of cases</t>
  </si>
  <si>
    <t>County (cases)</t>
  </si>
  <si>
    <r>
      <t xml:space="preserve"># within </t>
    </r>
    <r>
      <rPr>
        <b/>
        <i/>
        <sz val="11"/>
        <rFont val="Arial"/>
        <family val="2"/>
      </rPr>
      <t>4</t>
    </r>
    <r>
      <rPr>
        <sz val="11"/>
        <rFont val="Arial"/>
        <family val="2"/>
      </rPr>
      <t xml:space="preserve"> business days</t>
    </r>
  </si>
  <si>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</si>
  <si>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</si>
  <si>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</si>
  <si>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</si>
  <si>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</si>
  <si>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</si>
  <si>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</si>
  <si>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</si>
  <si>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</si>
  <si>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</si>
  <si>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</si>
  <si>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</si>
  <si>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</si>
  <si>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</si>
  <si>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</si>
  <si>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</si>
  <si>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</si>
  <si>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</si>
  <si>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</si>
  <si>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</si>
  <si>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</si>
  <si>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</si>
  <si>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</si>
  <si>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</si>
  <si>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</si>
  <si>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</si>
  <si>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</si>
  <si>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</si>
  <si>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</si>
  <si>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</si>
  <si>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</si>
  <si>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Cases/Defendants output numbers are now pulled from the Outputs Monthly tab of this workbook.</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</si>
  <si>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</si>
  <si>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</si>
  <si>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</si>
  <si>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</si>
  <si>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</si>
  <si>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</si>
  <si>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</si>
  <si>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</si>
  <si>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</si>
  <si>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</si>
  <si>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</si>
  <si>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</si>
  <si>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</si>
  <si>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</si>
  <si>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</si>
  <si>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</si>
  <si>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</si>
  <si>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</si>
  <si>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</si>
  <si>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</si>
  <si>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</si>
  <si>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</si>
  <si>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</si>
  <si>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</si>
  <si>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</si>
  <si>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</si>
  <si>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</si>
  <si>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</si>
  <si>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</si>
  <si>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</si>
  <si>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</si>
  <si>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</si>
  <si>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</si>
  <si>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</si>
  <si>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</si>
  <si>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</si>
  <si>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</si>
  <si>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</si>
  <si>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</si>
  <si>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</si>
  <si>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</si>
  <si>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</si>
  <si>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</si>
  <si>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</si>
  <si>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</si>
  <si>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</si>
  <si>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</si>
  <si>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</si>
  <si>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</si>
  <si>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</si>
  <si>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</si>
  <si>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</si>
  <si>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</si>
  <si>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</si>
  <si>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</si>
  <si>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</si>
  <si>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</si>
  <si>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</si>
  <si>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</si>
  <si>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</si>
  <si>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</si>
  <si>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</si>
  <si>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</si>
  <si>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</si>
  <si>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</si>
  <si>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</si>
  <si>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</si>
  <si>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</si>
  <si>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</si>
  <si>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</si>
  <si>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</si>
  <si>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</si>
  <si>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</si>
  <si>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</si>
  <si>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</si>
  <si>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</si>
  <si>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</si>
  <si>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</si>
  <si>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</si>
  <si>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</si>
  <si>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</si>
  <si>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</si>
  <si>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</si>
  <si>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</si>
  <si>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</si>
  <si>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</si>
  <si>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</si>
  <si>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</si>
  <si>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</si>
  <si>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</si>
  <si>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</si>
  <si>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</si>
  <si>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Performance Measure Standard</t>
  </si>
  <si>
    <r>
      <t>Timeliness Measures #2:</t>
    </r>
    <r>
      <rPr>
        <b/>
        <sz val="12"/>
        <rFont val="Arial"/>
        <family val="2"/>
      </rPr>
      <t xml:space="preserve"> Annual Projected % of docket entries entered within X business days after clock in/action taken date.</t>
    </r>
  </si>
  <si>
    <r>
      <t>Timeliness Measures #1:</t>
    </r>
    <r>
      <rPr>
        <b/>
        <sz val="12"/>
        <rFont val="Arial"/>
        <family val="2"/>
      </rPr>
      <t xml:space="preserve"> Annual Projected % of new cases OPENED within X business days after initial documents are clocked in.</t>
    </r>
  </si>
  <si>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</si>
  <si>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</si>
  <si>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</si>
  <si>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</si>
  <si>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</si>
  <si>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</si>
  <si>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</si>
  <si>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</si>
  <si>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</si>
  <si>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</si>
  <si>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</si>
  <si>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</si>
  <si>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</si>
  <si>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</si>
  <si>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</si>
  <si>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</si>
  <si>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</si>
  <si>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</si>
  <si>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</si>
  <si>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</si>
  <si>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</si>
  <si>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</si>
  <si>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</si>
  <si>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</si>
  <si>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</si>
  <si>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</si>
  <si>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</si>
  <si>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</si>
  <si>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</si>
  <si>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</si>
  <si>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</si>
  <si>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</si>
  <si>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</si>
  <si>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</si>
  <si>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</si>
  <si>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</si>
  <si>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</si>
  <si>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</si>
  <si>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</si>
  <si>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</si>
  <si>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</si>
  <si>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</si>
  <si>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</si>
  <si>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</si>
  <si>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</si>
  <si>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</si>
  <si>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</si>
  <si>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</si>
  <si>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</si>
  <si>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</si>
  <si>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</si>
  <si>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</si>
  <si>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</si>
  <si>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County Fiscal Year 2014-15</t>
  </si>
  <si>
    <t>October 2014</t>
  </si>
  <si>
    <t>November 2014</t>
  </si>
  <si>
    <t>December 2014</t>
  </si>
  <si>
    <t>Financial Receipts are totaled for the full fiscal year and entered here annually. This annual total is to be reported on the September submission.</t>
  </si>
  <si>
    <t>January 2015</t>
  </si>
  <si>
    <t>February 2015</t>
  </si>
  <si>
    <t>March 2015</t>
  </si>
  <si>
    <t>April 2015</t>
  </si>
  <si>
    <t>May 2015</t>
  </si>
  <si>
    <t>June 2015</t>
  </si>
  <si>
    <t>July 2015</t>
  </si>
  <si>
    <t>August 2015</t>
  </si>
  <si>
    <t>September 2015</t>
  </si>
  <si>
    <t>County Fiscal Year 2014 - 2015</t>
  </si>
  <si>
    <t>10/1/14 - 12/31/14</t>
  </si>
  <si>
    <t>1/1/15 - 3/31/15</t>
  </si>
  <si>
    <t>4/1/15 - 6/30/15</t>
  </si>
  <si>
    <t>7/1/15 - 9/30/15</t>
  </si>
  <si>
    <t>2014-2015</t>
  </si>
  <si>
    <t>Outputs_FinReceipts</t>
  </si>
  <si>
    <t>Outputs_NoticesOfAppeal_CivTraf</t>
  </si>
  <si>
    <t>Outputs_NoticesOfAppeal_CivJuvDep</t>
  </si>
  <si>
    <t>Outputs_NoticesOfAppeal_CivFamily</t>
  </si>
  <si>
    <t>Outputs_NoticesOfAppeal_CivProbate</t>
  </si>
  <si>
    <t>Outputs_NoticesOfAppeal_CivCounty</t>
  </si>
  <si>
    <t>Outputs_NoticesOfAppeal_CivCir</t>
  </si>
  <si>
    <t>Outputs_NoticesOfAppeal_CrimTraf</t>
  </si>
  <si>
    <t>Outputs_NoticesOfAppeal_CrimJuvDel</t>
  </si>
  <si>
    <t>Outputs_NoticesOfAppeal_CrimCounty</t>
  </si>
  <si>
    <t>Outputs_NoticesOfAppeal_CrimCir</t>
  </si>
  <si>
    <t>Outputs_Reopens_CivTraf</t>
  </si>
  <si>
    <t>Outputs_Reopens_CivJuvDep</t>
  </si>
  <si>
    <t>Outputs_Reopens_CivFamily</t>
  </si>
  <si>
    <t>Outputs_Reopens_CivProbate</t>
  </si>
  <si>
    <t>Outputs_Reopens_CivCounty</t>
  </si>
  <si>
    <t>Outputs_Reopens_CivCir</t>
  </si>
  <si>
    <t>Outputs_Reopens_CrimTraf</t>
  </si>
  <si>
    <t>Outputs_Reopens_CrimJuvDel</t>
  </si>
  <si>
    <t>Outputs_Reopens_CrimCounty</t>
  </si>
  <si>
    <t>Outputs_Reopens_CrimCir</t>
  </si>
  <si>
    <t>Outputs_NewCases_CivTraf</t>
  </si>
  <si>
    <t>Outputs_NewCases_CivJuvDep</t>
  </si>
  <si>
    <t>Outputs_NewCases_CivFamily</t>
  </si>
  <si>
    <t>Outputs_NewCases_CivProbate</t>
  </si>
  <si>
    <t>Outputs_NewCases_CivCounty</t>
  </si>
  <si>
    <t>Outputs_NewCases_CivCir</t>
  </si>
  <si>
    <t>Outputs_NewCases_CrimTraf</t>
  </si>
  <si>
    <t>Outputs_NewCases_CrimJuvDel</t>
  </si>
  <si>
    <t>Outputs_NewCases_CrimCounty</t>
  </si>
  <si>
    <t>Outputs_NewCases_CrimCir</t>
  </si>
  <si>
    <t>FiscalYear</t>
  </si>
  <si>
    <t>Michelle Levar</t>
  </si>
  <si>
    <t>321-633-7782</t>
  </si>
  <si>
    <t>michelle.levar@brevardclerk.us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</si>
</sst>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30">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i/>
      <sz val="11"/>
      <name val="Arial"/>
      <family val="2"/>
    </font>
    <font>
      <sz val="10"/>
      <name val="Arial"/>
      <family val="2"/>
    </font>
    <font>
      <sz val="12"/>
      <name val="Arial"/>
      <family val="2"/>
    </font>
    <font>
      <b/>
      <sz val="18"/>
      <name val="Arial"/>
      <family val="2"/>
    </font>
    <font>
      <b/>
      <u/>
      <sz val="12"/>
      <name val="Arial"/>
      <family val="2"/>
    </font>
    <font>
      <b/>
      <i/>
      <sz val="11"/>
      <name val="Arial"/>
      <family val="2"/>
    </font>
    <font>
      <sz val="10"/>
      <name val="Times New Roman Greek"/>
    </font>
    <font>
      <b/>
      <sz val="9"/>
      <name val="Arial"/>
      <family val="2"/>
    </font>
    <font>
      <vertAlign val="superscript"/>
      <sz val="10"/>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rgb="FFF5F5DC"/>
        <bgColor indexed="64"/>
      </patternFill>
    </fill>
  </fills>
  <borders count="76">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55"/>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55"/>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right style="medium">
        <color indexed="64"/>
      </right>
      <top style="thin">
        <color indexed="55"/>
      </top>
      <bottom style="thin">
        <color indexed="55"/>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47">
    <xf numFmtId="0" fontId="0" fillId="0" borderId="0"/>
    <xf numFmtId="43" fontId="19" fillId="0" borderId="0" applyFont="0" applyFill="0" applyBorder="0" applyAlignment="0" applyProtection="0"/>
    <xf numFmtId="43" fontId="1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2" fillId="0" borderId="0"/>
    <xf numFmtId="0" fontId="17"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cellStyleXfs>
  <cellXfs count="299">
    <xf numFmtId="0" fontId="0" fillId="0" borderId="0" xfId="0"/>
    <xf numFmtId="37" fontId="8" fillId="2" borderId="1" xfId="15" applyNumberFormat="1" applyFont="1" applyFill="1" applyBorder="1" applyProtection="1">
      <protection locked="0"/>
    </xf>
    <xf numFmtId="0" fontId="5" fillId="0" borderId="0" xfId="15" applyFont="1" applyProtection="1">
      <protection hidden="1"/>
    </xf>
    <xf numFmtId="0" fontId="4" fillId="0" borderId="0" xfId="15" applyFont="1" applyProtection="1">
      <protection hidden="1"/>
    </xf>
    <xf numFmtId="0" fontId="10" fillId="0" borderId="0" xfId="15" applyFont="1" applyProtection="1">
      <protection hidden="1"/>
    </xf>
    <xf numFmtId="0" fontId="5" fillId="0" borderId="0" xfId="15" applyFont="1" applyBorder="1" applyProtection="1">
      <protection hidden="1"/>
    </xf>
    <xf numFmtId="0" fontId="5" fillId="0" borderId="0" xfId="15" applyFont="1" applyAlignment="1" applyProtection="1">
      <alignment horizontal="right"/>
      <protection hidden="1"/>
    </xf>
    <xf numFmtId="164" fontId="8" fillId="0" borderId="2" xfId="38" applyNumberFormat="1" applyFont="1" applyFill="1" applyBorder="1" applyProtection="1">
      <protection hidden="1"/>
    </xf>
    <xf numFmtId="0" fontId="5" fillId="0" borderId="0" xfId="15" applyFont="1" applyAlignment="1" applyProtection="1">
      <alignment vertical="center"/>
      <protection hidden="1"/>
    </xf>
    <xf numFmtId="0" fontId="5" fillId="0" borderId="3" xfId="15" applyFont="1" applyBorder="1" applyProtection="1">
      <protection hidden="1"/>
    </xf>
    <xf numFmtId="0" fontId="6" fillId="0" borderId="0" xfId="15" applyFont="1" applyBorder="1" applyProtection="1">
      <protection hidden="1"/>
    </xf>
    <xf numFmtId="0" fontId="4" fillId="3" borderId="4" xfId="15" applyFont="1" applyFill="1" applyBorder="1" applyAlignment="1" applyProtection="1">
      <alignment horizontal="centerContinuous"/>
      <protection hidden="1"/>
    </xf>
    <xf numFmtId="0" fontId="4" fillId="3" borderId="5" xfId="15" applyFont="1" applyFill="1" applyBorder="1" applyAlignment="1" applyProtection="1">
      <alignment horizontal="centerContinuous"/>
      <protection hidden="1"/>
    </xf>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9" fillId="0" borderId="0" xfId="26" applyFont="1" applyAlignment="1" applyProtection="1">
      <alignment horizontal="left"/>
      <protection hidden="1"/>
    </xf>
    <xf numFmtId="0" fontId="7" fillId="0" borderId="0" xfId="27" applyProtection="1">
      <protection hidden="1"/>
    </xf>
    <xf numFmtId="10" fontId="7" fillId="0" borderId="0" xfId="27" applyNumberFormat="1" applyProtection="1">
      <protection hidden="1"/>
    </xf>
    <xf numFmtId="0" fontId="15" fillId="0" borderId="0" xfId="27" applyFont="1" applyAlignment="1" applyProtection="1">
      <alignment wrapText="1"/>
      <protection hidden="1"/>
    </xf>
    <xf numFmtId="0" fontId="7" fillId="0" borderId="0" xfId="27" applyFont="1" applyAlignment="1" applyProtection="1">
      <alignment wrapText="1"/>
      <protection hidden="1"/>
    </xf>
    <xf numFmtId="0" fontId="14" fillId="0" borderId="0" xfId="27" applyFont="1" applyAlignment="1" applyProtection="1">
      <alignment horizontal="right"/>
      <protection hidden="1"/>
    </xf>
    <xf numFmtId="0" fontId="13" fillId="0" borderId="6" xfId="27" applyFont="1" applyBorder="1" applyAlignment="1" applyProtection="1">
      <alignment horizontal="center" wrapText="1"/>
      <protection hidden="1"/>
    </xf>
    <xf numFmtId="0" fontId="13" fillId="0" borderId="7" xfId="27" applyFont="1" applyBorder="1" applyAlignment="1" applyProtection="1">
      <alignment horizontal="center" wrapText="1"/>
      <protection hidden="1"/>
    </xf>
    <xf numFmtId="0" fontId="15" fillId="0" borderId="0" xfId="27" applyFont="1" applyAlignment="1" applyProtection="1">
      <alignment horizontal="left" wrapText="1"/>
      <protection hidden="1"/>
    </xf>
    <xf numFmtId="164" fontId="4" fillId="0" borderId="0" xfId="29" applyNumberFormat="1" applyFont="1" applyFill="1" applyBorder="1" applyProtection="1">
      <protection hidden="1"/>
    </xf>
    <xf numFmtId="0" fontId="9"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3" fontId="7" fillId="0" borderId="0" xfId="35" applyNumberFormat="1" applyFont="1" applyFill="1" applyBorder="1" applyAlignment="1" applyProtection="1">
      <alignment vertical="justify"/>
      <protection hidden="1"/>
    </xf>
    <xf numFmtId="0" fontId="16"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3" fillId="0" borderId="0" xfId="27" applyFont="1" applyFill="1" applyBorder="1" applyAlignment="1" applyProtection="1">
      <alignment wrapText="1"/>
      <protection hidden="1"/>
    </xf>
    <xf numFmtId="0" fontId="15" fillId="0" borderId="0" xfId="29" applyFont="1" applyFill="1" applyBorder="1" applyAlignment="1" applyProtection="1">
      <alignment vertical="center" wrapText="1"/>
      <protection hidden="1"/>
    </xf>
    <xf numFmtId="0" fontId="10" fillId="0" borderId="0" xfId="27" applyFont="1" applyAlignment="1" applyProtection="1">
      <alignment horizontal="center" vertical="center"/>
      <protection hidden="1"/>
    </xf>
    <xf numFmtId="0" fontId="3" fillId="0" borderId="0" xfId="27" applyFont="1" applyProtection="1">
      <protection hidden="1"/>
    </xf>
    <xf numFmtId="37" fontId="8" fillId="2" borderId="8" xfId="15" applyNumberFormat="1" applyFont="1" applyFill="1" applyBorder="1" applyProtection="1">
      <protection locked="0"/>
    </xf>
    <xf numFmtId="37" fontId="8" fillId="2" borderId="9" xfId="15" applyNumberFormat="1" applyFont="1" applyFill="1" applyBorder="1" applyProtection="1">
      <protection locked="0"/>
    </xf>
    <xf numFmtId="37" fontId="8" fillId="2" borderId="10" xfId="15" applyNumberFormat="1" applyFont="1" applyFill="1" applyBorder="1" applyProtection="1">
      <protection locked="0"/>
    </xf>
    <xf numFmtId="37" fontId="8" fillId="0" borderId="11" xfId="15" applyNumberFormat="1" applyFont="1" applyBorder="1" applyProtection="1">
      <protection hidden="1"/>
    </xf>
    <xf numFmtId="0" fontId="7" fillId="0" borderId="0" xfId="27" applyBorder="1" applyProtection="1">
      <protection hidden="1"/>
    </xf>
    <xf numFmtId="0" fontId="15" fillId="0" borderId="0" xfId="27" applyFont="1" applyBorder="1" applyAlignment="1" applyProtection="1">
      <alignment wrapText="1"/>
      <protection hidden="1"/>
    </xf>
    <xf numFmtId="9" fontId="8" fillId="4" borderId="12" xfId="37" applyFont="1" applyFill="1" applyBorder="1" applyProtection="1">
      <protection hidden="1"/>
    </xf>
    <xf numFmtId="37" fontId="8" fillId="0" borderId="10" xfId="15" applyNumberFormat="1" applyFont="1" applyBorder="1" applyProtection="1">
      <protection hidden="1"/>
    </xf>
    <xf numFmtId="37" fontId="8" fillId="0" borderId="3" xfId="15" applyNumberFormat="1" applyFont="1" applyBorder="1" applyProtection="1">
      <protection hidden="1"/>
    </xf>
    <xf numFmtId="164" fontId="4" fillId="0" borderId="0" xfId="29" applyNumberFormat="1" applyFont="1" applyFill="1" applyBorder="1" applyAlignment="1" applyProtection="1">
      <alignment wrapText="1"/>
      <protection hidden="1"/>
    </xf>
    <xf numFmtId="0" fontId="8" fillId="0" borderId="0" xfId="0" applyFont="1" applyProtection="1"/>
    <xf numFmtId="0" fontId="5" fillId="0" borderId="0" xfId="0" applyFont="1" applyProtection="1"/>
    <xf numFmtId="0" fontId="8" fillId="0" borderId="0" xfId="0" applyFont="1" applyFill="1" applyBorder="1" applyProtection="1"/>
    <xf numFmtId="3" fontId="7" fillId="4" borderId="14" xfId="35" applyNumberFormat="1" applyFont="1" applyFill="1" applyBorder="1" applyAlignment="1" applyProtection="1">
      <alignment horizontal="center" vertical="center"/>
      <protection hidden="1"/>
    </xf>
    <xf numFmtId="3" fontId="7" fillId="2" borderId="15" xfId="35" applyNumberFormat="1" applyFont="1" applyFill="1" applyBorder="1" applyAlignment="1" applyProtection="1">
      <alignment horizontal="center" vertical="center"/>
      <protection locked="0"/>
    </xf>
    <xf numFmtId="0" fontId="0" fillId="0" borderId="0" xfId="0" applyProtection="1"/>
    <xf numFmtId="0" fontId="21" fillId="0" borderId="0" xfId="26" applyFont="1" applyProtection="1"/>
    <xf numFmtId="0" fontId="22"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6" xfId="0" applyBorder="1" applyAlignment="1" applyProtection="1">
      <alignment horizontal="center"/>
    </xf>
    <xf numFmtId="0" fontId="0" fillId="0" borderId="16" xfId="0" applyBorder="1" applyAlignment="1" applyProtection="1">
      <alignment horizontal="center" wrapText="1"/>
    </xf>
    <xf numFmtId="0" fontId="23" fillId="0" borderId="0" xfId="0" applyFont="1" applyAlignment="1" applyProtection="1">
      <alignment horizontal="left"/>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8" xfId="0" applyBorder="1" applyAlignment="1" applyProtection="1">
      <alignment horizontal="center" wrapText="1"/>
    </xf>
    <xf numFmtId="0" fontId="0" fillId="0" borderId="0" xfId="0" applyBorder="1" applyProtection="1"/>
    <xf numFmtId="0" fontId="0" fillId="0" borderId="17"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0" fillId="0" borderId="0" xfId="0" applyNumberFormat="1" applyProtection="1"/>
    <xf numFmtId="17" fontId="23" fillId="0" borderId="0" xfId="0" quotePrefix="1" applyNumberFormat="1" applyFont="1" applyAlignment="1" applyProtection="1">
      <alignment horizontal="left"/>
    </xf>
    <xf numFmtId="165" fontId="19" fillId="0" borderId="17" xfId="1" applyNumberFormat="1" applyFont="1" applyBorder="1" applyAlignment="1" applyProtection="1">
      <alignment horizontal="center"/>
    </xf>
    <xf numFmtId="165" fontId="19" fillId="0" borderId="17" xfId="1" applyNumberFormat="1" applyFont="1" applyBorder="1" applyProtection="1"/>
    <xf numFmtId="165" fontId="19" fillId="0" borderId="17" xfId="1" applyNumberFormat="1" applyFont="1" applyFill="1" applyBorder="1" applyAlignment="1" applyProtection="1">
      <alignment horizontal="center"/>
    </xf>
    <xf numFmtId="165" fontId="19" fillId="0" borderId="0" xfId="1" applyNumberFormat="1" applyFont="1" applyAlignment="1" applyProtection="1">
      <alignment horizontal="center"/>
    </xf>
    <xf numFmtId="165" fontId="19" fillId="0" borderId="0" xfId="1" applyNumberFormat="1" applyFont="1" applyAlignment="1" applyProtection="1">
      <alignment horizontal="center" wrapText="1"/>
    </xf>
    <xf numFmtId="165" fontId="19" fillId="0" borderId="0" xfId="1" applyNumberFormat="1" applyFont="1" applyBorder="1" applyProtection="1"/>
    <xf numFmtId="17" fontId="0" fillId="0" borderId="0" xfId="0" applyNumberFormat="1" applyAlignment="1" applyProtection="1">
      <alignment horizontal="center"/>
    </xf>
    <xf numFmtId="0" fontId="18" fillId="0" borderId="0" xfId="36" applyFont="1" applyFill="1" applyBorder="1" applyAlignment="1" applyProtection="1">
      <alignment wrapText="1"/>
    </xf>
    <xf numFmtId="0" fontId="9" fillId="0" borderId="0" xfId="26" applyFont="1" applyProtection="1"/>
    <xf numFmtId="0" fontId="2" fillId="0" borderId="0" xfId="15" applyProtection="1"/>
    <xf numFmtId="37" fontId="8" fillId="0" borderId="21" xfId="15" applyNumberFormat="1" applyFont="1" applyFill="1" applyBorder="1" applyProtection="1"/>
    <xf numFmtId="37" fontId="8" fillId="0" borderId="8" xfId="15" applyNumberFormat="1" applyFont="1" applyFill="1" applyBorder="1" applyProtection="1"/>
    <xf numFmtId="37" fontId="8" fillId="0" borderId="22" xfId="15" applyNumberFormat="1" applyFont="1" applyFill="1" applyBorder="1" applyProtection="1"/>
    <xf numFmtId="37" fontId="8" fillId="0" borderId="10" xfId="15" applyNumberFormat="1" applyFont="1" applyFill="1" applyBorder="1" applyProtection="1"/>
    <xf numFmtId="0" fontId="7" fillId="0" borderId="0" xfId="27" applyProtection="1"/>
    <xf numFmtId="3" fontId="19" fillId="4" borderId="30" xfId="1" applyNumberFormat="1" applyFont="1" applyFill="1" applyBorder="1" applyAlignment="1" applyProtection="1">
      <alignment horizontal="center"/>
    </xf>
    <xf numFmtId="3" fontId="19" fillId="4" borderId="24" xfId="1" applyNumberFormat="1" applyFont="1" applyFill="1" applyBorder="1" applyAlignment="1" applyProtection="1">
      <alignment horizontal="center"/>
    </xf>
    <xf numFmtId="3" fontId="19" fillId="4" borderId="31" xfId="1" applyNumberFormat="1" applyFont="1" applyFill="1" applyBorder="1" applyAlignment="1" applyProtection="1">
      <alignment horizontal="center"/>
    </xf>
    <xf numFmtId="3" fontId="19" fillId="4" borderId="32" xfId="1" applyNumberFormat="1" applyFont="1" applyFill="1" applyBorder="1" applyAlignment="1" applyProtection="1">
      <alignment horizontal="center"/>
    </xf>
    <xf numFmtId="3" fontId="19" fillId="0" borderId="24" xfId="1" applyNumberFormat="1" applyFont="1" applyFill="1" applyBorder="1" applyAlignment="1" applyProtection="1">
      <alignment horizontal="center"/>
    </xf>
    <xf numFmtId="3" fontId="0" fillId="0" borderId="0" xfId="0" applyNumberFormat="1" applyProtection="1"/>
    <xf numFmtId="3" fontId="19" fillId="0" borderId="24" xfId="1" applyNumberFormat="1" applyFont="1" applyBorder="1" applyAlignment="1" applyProtection="1">
      <alignment horizontal="center"/>
    </xf>
    <xf numFmtId="3" fontId="19" fillId="0" borderId="24" xfId="1" applyNumberFormat="1" applyFont="1" applyBorder="1" applyProtection="1"/>
    <xf numFmtId="3" fontId="19" fillId="0" borderId="16" xfId="1" applyNumberFormat="1" applyFont="1" applyFill="1" applyBorder="1" applyAlignment="1" applyProtection="1">
      <alignment horizontal="center"/>
    </xf>
    <xf numFmtId="3" fontId="19" fillId="4" borderId="33" xfId="1" applyNumberFormat="1" applyFont="1" applyFill="1" applyBorder="1" applyAlignment="1" applyProtection="1">
      <alignment horizontal="center"/>
    </xf>
    <xf numFmtId="3" fontId="19" fillId="4" borderId="16"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9" fillId="0" borderId="17" xfId="1" applyNumberFormat="1" applyFont="1" applyBorder="1" applyAlignment="1" applyProtection="1">
      <alignment horizontal="center"/>
    </xf>
    <xf numFmtId="3" fontId="0" fillId="0" borderId="0" xfId="0" applyNumberFormat="1" applyBorder="1" applyProtection="1"/>
    <xf numFmtId="3" fontId="19" fillId="0" borderId="17" xfId="1" applyNumberFormat="1" applyFont="1" applyBorder="1" applyProtection="1"/>
    <xf numFmtId="3" fontId="19" fillId="2" borderId="16" xfId="1" applyNumberFormat="1" applyFont="1" applyFill="1" applyBorder="1" applyAlignment="1" applyProtection="1">
      <alignment horizontal="center"/>
      <protection locked="0"/>
    </xf>
    <xf numFmtId="3" fontId="19" fillId="0" borderId="34" xfId="1" applyNumberFormat="1" applyFont="1" applyBorder="1" applyProtection="1"/>
    <xf numFmtId="3" fontId="19" fillId="0" borderId="17" xfId="1" applyNumberFormat="1" applyFont="1" applyFill="1" applyBorder="1" applyAlignment="1" applyProtection="1">
      <alignment horizontal="center"/>
    </xf>
    <xf numFmtId="3" fontId="19" fillId="0" borderId="34" xfId="1" applyNumberFormat="1" applyFont="1" applyBorder="1" applyAlignment="1" applyProtection="1">
      <alignment horizontal="center"/>
    </xf>
    <xf numFmtId="3" fontId="19" fillId="0" borderId="0" xfId="1" applyNumberFormat="1" applyFont="1" applyProtection="1"/>
    <xf numFmtId="3" fontId="19" fillId="0" borderId="0" xfId="1" applyNumberFormat="1" applyFont="1" applyAlignment="1" applyProtection="1">
      <alignment horizontal="center"/>
    </xf>
    <xf numFmtId="3" fontId="19" fillId="0" borderId="0" xfId="1" applyNumberFormat="1" applyFont="1" applyAlignment="1" applyProtection="1">
      <alignment horizontal="center" wrapText="1"/>
    </xf>
    <xf numFmtId="3" fontId="19" fillId="0" borderId="0" xfId="1" applyNumberFormat="1" applyFont="1" applyBorder="1" applyProtection="1"/>
    <xf numFmtId="3" fontId="19" fillId="0" borderId="17" xfId="1" applyNumberFormat="1" applyFont="1" applyBorder="1" applyAlignment="1" applyProtection="1">
      <alignment horizontal="center" wrapText="1"/>
    </xf>
    <xf numFmtId="3" fontId="19" fillId="3" borderId="16" xfId="1" applyNumberFormat="1" applyFont="1" applyFill="1" applyBorder="1" applyAlignment="1" applyProtection="1">
      <alignment horizontal="center"/>
    </xf>
    <xf numFmtId="3" fontId="19" fillId="3" borderId="19" xfId="1" applyNumberFormat="1" applyFont="1" applyFill="1" applyBorder="1" applyAlignment="1" applyProtection="1">
      <alignment horizontal="center"/>
    </xf>
    <xf numFmtId="3" fontId="19" fillId="3" borderId="20" xfId="1" applyNumberFormat="1" applyFont="1" applyFill="1" applyBorder="1" applyAlignment="1" applyProtection="1">
      <alignment horizontal="center"/>
    </xf>
    <xf numFmtId="3" fontId="19" fillId="0" borderId="16" xfId="1" applyNumberFormat="1" applyFont="1" applyBorder="1" applyAlignment="1" applyProtection="1">
      <alignment horizontal="center"/>
    </xf>
    <xf numFmtId="3" fontId="19" fillId="0" borderId="16" xfId="1" applyNumberFormat="1" applyFont="1" applyBorder="1" applyProtection="1"/>
    <xf numFmtId="3" fontId="0" fillId="0" borderId="35" xfId="0" applyNumberFormat="1" applyBorder="1" applyAlignment="1" applyProtection="1">
      <alignment horizontal="center" wrapText="1"/>
    </xf>
    <xf numFmtId="17" fontId="4" fillId="5" borderId="39" xfId="15" applyNumberFormat="1" applyFont="1" applyFill="1" applyBorder="1" applyAlignment="1" applyProtection="1">
      <alignment horizontal="center" vertical="center" wrapText="1"/>
      <protection hidden="1"/>
    </xf>
    <xf numFmtId="37" fontId="8" fillId="0" borderId="43" xfId="15" applyNumberFormat="1" applyFont="1" applyBorder="1" applyProtection="1">
      <protection hidden="1"/>
    </xf>
    <xf numFmtId="9" fontId="8" fillId="4" borderId="43" xfId="37" applyFont="1" applyFill="1" applyBorder="1" applyProtection="1">
      <protection hidden="1"/>
    </xf>
    <xf numFmtId="0" fontId="4" fillId="3" borderId="44" xfId="15" applyFont="1" applyFill="1" applyBorder="1" applyAlignment="1" applyProtection="1">
      <alignment horizontal="centerContinuous"/>
      <protection hidden="1"/>
    </xf>
    <xf numFmtId="0" fontId="4" fillId="3" borderId="45" xfId="15" applyFont="1" applyFill="1" applyBorder="1" applyAlignment="1" applyProtection="1">
      <alignment horizontal="centerContinuous"/>
      <protection hidden="1"/>
    </xf>
    <xf numFmtId="9" fontId="8" fillId="4" borderId="37" xfId="37" applyFont="1" applyFill="1" applyBorder="1" applyProtection="1">
      <protection hidden="1"/>
    </xf>
    <xf numFmtId="37" fontId="8" fillId="2" borderId="46" xfId="15" applyNumberFormat="1" applyFont="1" applyFill="1" applyBorder="1" applyProtection="1">
      <protection locked="0"/>
    </xf>
    <xf numFmtId="37" fontId="8" fillId="2" borderId="22" xfId="15" applyNumberFormat="1" applyFont="1" applyFill="1" applyBorder="1" applyProtection="1">
      <protection locked="0"/>
    </xf>
    <xf numFmtId="37" fontId="8" fillId="2" borderId="47" xfId="15" applyNumberFormat="1" applyFont="1" applyFill="1" applyBorder="1" applyProtection="1">
      <protection locked="0"/>
    </xf>
    <xf numFmtId="37" fontId="8" fillId="2" borderId="48" xfId="15" applyNumberFormat="1" applyFont="1" applyFill="1" applyBorder="1" applyProtection="1">
      <protection locked="0"/>
    </xf>
    <xf numFmtId="37" fontId="8" fillId="2" borderId="49" xfId="15" applyNumberFormat="1" applyFont="1" applyFill="1" applyBorder="1" applyProtection="1">
      <protection locked="0"/>
    </xf>
    <xf numFmtId="164" fontId="24" fillId="0" borderId="0" xfId="37" applyNumberFormat="1" applyFont="1" applyProtection="1"/>
    <xf numFmtId="17" fontId="4" fillId="5" borderId="29" xfId="15" applyNumberFormat="1" applyFont="1" applyFill="1" applyBorder="1" applyAlignment="1" applyProtection="1">
      <alignment horizontal="center" vertical="top" wrapText="1"/>
      <protection hidden="1"/>
    </xf>
    <xf numFmtId="0" fontId="13" fillId="0" borderId="39" xfId="27" applyFont="1" applyBorder="1" applyAlignment="1" applyProtection="1">
      <alignment horizontal="center" vertical="center" wrapText="1"/>
      <protection hidden="1"/>
    </xf>
    <xf numFmtId="0" fontId="13" fillId="0" borderId="29" xfId="27" applyFont="1" applyBorder="1" applyAlignment="1" applyProtection="1">
      <alignment horizontal="center" vertical="center" wrapText="1"/>
      <protection hidden="1"/>
    </xf>
    <xf numFmtId="0" fontId="13" fillId="0" borderId="51" xfId="0" applyFont="1" applyFill="1" applyBorder="1" applyAlignment="1" applyProtection="1">
      <alignment horizontal="center" wrapText="1"/>
    </xf>
    <xf numFmtId="0" fontId="13" fillId="0" borderId="50" xfId="0" applyFont="1" applyFill="1" applyBorder="1" applyAlignment="1" applyProtection="1">
      <alignment horizontal="center" wrapText="1"/>
    </xf>
    <xf numFmtId="0" fontId="2" fillId="0" borderId="0" xfId="0" applyFont="1" applyFill="1" applyBorder="1" applyProtection="1"/>
    <xf numFmtId="0" fontId="25" fillId="0" borderId="0" xfId="0" applyFont="1" applyProtection="1"/>
    <xf numFmtId="0" fontId="26" fillId="0" borderId="0" xfId="0" applyFont="1" applyProtection="1"/>
    <xf numFmtId="164" fontId="19" fillId="4" borderId="16" xfId="37" applyNumberFormat="1" applyFont="1" applyFill="1" applyBorder="1" applyAlignment="1" applyProtection="1">
      <alignment horizontal="center"/>
    </xf>
    <xf numFmtId="164" fontId="19" fillId="3" borderId="16" xfId="37" applyNumberFormat="1" applyFont="1" applyFill="1" applyBorder="1" applyAlignment="1" applyProtection="1">
      <alignment horizontal="center"/>
    </xf>
    <xf numFmtId="164" fontId="19" fillId="3" borderId="19" xfId="1" applyNumberFormat="1" applyFont="1" applyFill="1" applyBorder="1" applyAlignment="1" applyProtection="1">
      <alignment horizontal="center"/>
    </xf>
    <xf numFmtId="164" fontId="19" fillId="0" borderId="24" xfId="37" applyNumberFormat="1" applyFont="1" applyBorder="1" applyAlignment="1" applyProtection="1">
      <alignment horizontal="center"/>
    </xf>
    <xf numFmtId="164" fontId="19" fillId="0" borderId="0" xfId="1" applyNumberFormat="1" applyFont="1" applyProtection="1"/>
    <xf numFmtId="164" fontId="19" fillId="0" borderId="24" xfId="37" applyNumberFormat="1" applyFont="1" applyBorder="1" applyProtection="1"/>
    <xf numFmtId="164" fontId="19" fillId="3" borderId="20" xfId="1" applyNumberFormat="1" applyFont="1" applyFill="1" applyBorder="1" applyAlignment="1" applyProtection="1">
      <alignment horizontal="center"/>
    </xf>
    <xf numFmtId="164" fontId="19" fillId="0" borderId="16" xfId="37" applyNumberFormat="1" applyFont="1" applyBorder="1" applyAlignment="1" applyProtection="1">
      <alignment horizontal="center"/>
    </xf>
    <xf numFmtId="164" fontId="19" fillId="0" borderId="16" xfId="37" applyNumberFormat="1" applyFont="1" applyBorder="1" applyProtection="1"/>
    <xf numFmtId="0" fontId="3" fillId="0" borderId="23" xfId="0" applyFont="1" applyBorder="1" applyAlignment="1" applyProtection="1">
      <alignment horizontal="center" wrapText="1"/>
    </xf>
    <xf numFmtId="0" fontId="3" fillId="0" borderId="23" xfId="0" applyFont="1" applyBorder="1" applyAlignment="1" applyProtection="1">
      <alignment horizontal="center"/>
    </xf>
    <xf numFmtId="17" fontId="0" fillId="0" borderId="52" xfId="0" applyNumberFormat="1" applyBorder="1" applyProtection="1"/>
    <xf numFmtId="9" fontId="0" fillId="0" borderId="52" xfId="0" applyNumberFormat="1" applyBorder="1" applyAlignment="1" applyProtection="1">
      <alignment horizontal="center"/>
    </xf>
    <xf numFmtId="0" fontId="24" fillId="0" borderId="52" xfId="1" applyNumberFormat="1" applyFont="1" applyBorder="1" applyAlignment="1" applyProtection="1">
      <alignment horizontal="center" vertical="center"/>
    </xf>
    <xf numFmtId="164" fontId="0" fillId="0" borderId="52" xfId="0" applyNumberFormat="1" applyBorder="1" applyAlignment="1" applyProtection="1">
      <alignment horizontal="center"/>
    </xf>
    <xf numFmtId="0" fontId="0" fillId="0" borderId="52" xfId="0" applyBorder="1" applyAlignment="1" applyProtection="1">
      <alignment horizontal="center"/>
    </xf>
    <xf numFmtId="17" fontId="0" fillId="0" borderId="16" xfId="0" applyNumberFormat="1" applyBorder="1" applyProtection="1"/>
    <xf numFmtId="9" fontId="0" fillId="0" borderId="16" xfId="0" applyNumberFormat="1" applyBorder="1" applyAlignment="1" applyProtection="1">
      <alignment horizontal="center"/>
    </xf>
    <xf numFmtId="0" fontId="24" fillId="0" borderId="16" xfId="1" applyNumberFormat="1" applyFont="1" applyBorder="1" applyAlignment="1" applyProtection="1">
      <alignment horizontal="center" vertical="center"/>
    </xf>
    <xf numFmtId="164" fontId="0" fillId="0" borderId="16" xfId="0" applyNumberFormat="1" applyBorder="1" applyAlignment="1" applyProtection="1">
      <alignment horizontal="center"/>
    </xf>
    <xf numFmtId="17" fontId="0" fillId="0" borderId="26" xfId="0" applyNumberFormat="1" applyBorder="1" applyProtection="1"/>
    <xf numFmtId="9" fontId="0" fillId="0" borderId="26" xfId="0" applyNumberFormat="1" applyBorder="1" applyAlignment="1" applyProtection="1">
      <alignment horizontal="center"/>
    </xf>
    <xf numFmtId="0" fontId="24" fillId="0" borderId="26" xfId="1" applyNumberFormat="1" applyFont="1" applyBorder="1" applyAlignment="1" applyProtection="1">
      <alignment horizontal="center" vertical="center"/>
    </xf>
    <xf numFmtId="164" fontId="0" fillId="0" borderId="26" xfId="0" applyNumberFormat="1" applyBorder="1" applyAlignment="1" applyProtection="1">
      <alignment horizontal="center"/>
    </xf>
    <xf numFmtId="0" fontId="0" fillId="0" borderId="26" xfId="0" applyBorder="1" applyAlignment="1" applyProtection="1">
      <alignment horizontal="center"/>
    </xf>
    <xf numFmtId="0" fontId="0" fillId="0" borderId="52" xfId="0" applyNumberFormat="1" applyBorder="1" applyAlignment="1" applyProtection="1">
      <alignment horizontal="center"/>
    </xf>
    <xf numFmtId="0" fontId="0" fillId="0" borderId="16" xfId="0" applyNumberFormat="1" applyBorder="1" applyAlignment="1" applyProtection="1">
      <alignment horizontal="center"/>
    </xf>
    <xf numFmtId="0" fontId="0" fillId="0" borderId="26" xfId="0" applyNumberFormat="1" applyBorder="1" applyAlignment="1" applyProtection="1">
      <alignment horizontal="center"/>
    </xf>
    <xf numFmtId="37" fontId="0" fillId="0" borderId="52" xfId="0" applyNumberFormat="1" applyBorder="1" applyAlignment="1" applyProtection="1">
      <alignment horizontal="center"/>
    </xf>
    <xf numFmtId="37" fontId="0" fillId="0" borderId="16" xfId="0" applyNumberFormat="1" applyBorder="1" applyAlignment="1" applyProtection="1">
      <alignment horizontal="center"/>
    </xf>
    <xf numFmtId="37" fontId="0" fillId="0" borderId="26" xfId="0" applyNumberFormat="1" applyBorder="1" applyAlignment="1" applyProtection="1">
      <alignment horizontal="center"/>
    </xf>
    <xf numFmtId="164" fontId="0" fillId="0" borderId="38" xfId="0" applyNumberFormat="1" applyBorder="1" applyAlignment="1" applyProtection="1">
      <alignment horizontal="center"/>
    </xf>
    <xf numFmtId="164" fontId="0" fillId="0" borderId="36"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0" fontId="0" fillId="0" borderId="0" xfId="0" applyBorder="1" applyAlignment="1" applyProtection="1">
      <alignment horizontal="center"/>
    </xf>
    <xf numFmtId="37" fontId="24" fillId="0" borderId="52" xfId="1" applyNumberFormat="1" applyFont="1" applyBorder="1" applyAlignment="1" applyProtection="1">
      <alignment horizontal="center" vertical="center"/>
    </xf>
    <xf numFmtId="10" fontId="0" fillId="0" borderId="52" xfId="0" applyNumberFormat="1" applyBorder="1" applyAlignment="1" applyProtection="1">
      <alignment horizontal="center"/>
    </xf>
    <xf numFmtId="37" fontId="24" fillId="0" borderId="16" xfId="1" applyNumberFormat="1" applyFont="1" applyBorder="1" applyAlignment="1" applyProtection="1">
      <alignment horizontal="center" vertical="center"/>
    </xf>
    <xf numFmtId="10" fontId="0" fillId="0" borderId="16" xfId="0" applyNumberFormat="1" applyBorder="1" applyAlignment="1" applyProtection="1">
      <alignment horizontal="center"/>
    </xf>
    <xf numFmtId="37" fontId="24" fillId="0" borderId="26" xfId="1" applyNumberFormat="1" applyFont="1" applyBorder="1" applyAlignment="1" applyProtection="1">
      <alignment horizontal="center" vertical="center"/>
    </xf>
    <xf numFmtId="10" fontId="0" fillId="0" borderId="26" xfId="0" applyNumberFormat="1" applyBorder="1" applyAlignment="1" applyProtection="1">
      <alignment horizontal="center"/>
    </xf>
    <xf numFmtId="9" fontId="0" fillId="0" borderId="38" xfId="0" applyNumberFormat="1" applyBorder="1" applyAlignment="1" applyProtection="1">
      <alignment horizontal="center"/>
    </xf>
    <xf numFmtId="37" fontId="0" fillId="0" borderId="38" xfId="0" applyNumberFormat="1" applyBorder="1" applyAlignment="1" applyProtection="1">
      <alignment horizontal="center"/>
    </xf>
    <xf numFmtId="10" fontId="0" fillId="0" borderId="38" xfId="0" applyNumberFormat="1" applyBorder="1" applyAlignment="1" applyProtection="1">
      <alignment horizontal="center"/>
    </xf>
    <xf numFmtId="9" fontId="0" fillId="0" borderId="36" xfId="0" applyNumberFormat="1" applyBorder="1" applyAlignment="1" applyProtection="1">
      <alignment horizontal="center"/>
    </xf>
    <xf numFmtId="37" fontId="0" fillId="0" borderId="36" xfId="0" applyNumberFormat="1" applyBorder="1" applyAlignment="1" applyProtection="1">
      <alignment horizontal="center"/>
    </xf>
    <xf numFmtId="10" fontId="0" fillId="0" borderId="36" xfId="0" applyNumberFormat="1" applyBorder="1" applyAlignment="1" applyProtection="1">
      <alignment horizontal="center"/>
    </xf>
    <xf numFmtId="17" fontId="0" fillId="0" borderId="38" xfId="0" applyNumberFormat="1" applyBorder="1" applyProtection="1"/>
    <xf numFmtId="0" fontId="0" fillId="0" borderId="38" xfId="0" applyBorder="1" applyAlignment="1" applyProtection="1">
      <alignment horizontal="center"/>
    </xf>
    <xf numFmtId="17" fontId="0" fillId="0" borderId="23" xfId="0" applyNumberFormat="1" applyBorder="1" applyProtection="1"/>
    <xf numFmtId="9" fontId="0" fillId="0" borderId="19" xfId="0" applyNumberFormat="1" applyBorder="1" applyAlignment="1" applyProtection="1">
      <alignment horizontal="center"/>
    </xf>
    <xf numFmtId="37" fontId="0" fillId="0" borderId="19" xfId="0" applyNumberFormat="1" applyBorder="1" applyAlignment="1" applyProtection="1">
      <alignment horizontal="center"/>
    </xf>
    <xf numFmtId="10" fontId="0" fillId="0" borderId="19" xfId="0" applyNumberFormat="1" applyBorder="1" applyAlignment="1" applyProtection="1">
      <alignment horizontal="center"/>
    </xf>
    <xf numFmtId="0" fontId="0" fillId="0" borderId="23" xfId="0" applyBorder="1" applyAlignment="1" applyProtection="1">
      <alignment horizontal="center"/>
    </xf>
    <xf numFmtId="0" fontId="0" fillId="0" borderId="53"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27" xfId="0" applyBorder="1" applyAlignment="1" applyProtection="1">
      <alignment horizontal="left" vertical="top" wrapText="1"/>
    </xf>
    <xf numFmtId="0" fontId="0" fillId="0" borderId="61" xfId="0" applyBorder="1" applyAlignment="1" applyProtection="1">
      <alignment horizontal="left" vertical="top" wrapText="1"/>
    </xf>
    <xf numFmtId="0" fontId="0" fillId="0" borderId="60" xfId="0" applyBorder="1" applyAlignment="1" applyProtection="1">
      <alignment horizontal="left" vertical="top" wrapText="1"/>
    </xf>
    <xf numFmtId="0" fontId="4" fillId="7" borderId="23" xfId="0" applyFont="1" applyFill="1" applyBorder="1" applyAlignment="1" applyProtection="1">
      <alignment horizontal="center" wrapText="1"/>
    </xf>
    <xf numFmtId="0" fontId="20" fillId="0" borderId="0" xfId="36" applyFont="1" applyFill="1" applyBorder="1" applyAlignment="1">
      <alignment wrapText="1"/>
    </xf>
    <xf numFmtId="0" fontId="20"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4" fillId="2" borderId="35" xfId="26" applyFont="1" applyFill="1" applyBorder="1" applyAlignment="1" applyProtection="1">
      <alignment horizontal="center" wrapText="1"/>
      <protection locked="0"/>
    </xf>
    <xf numFmtId="0" fontId="4" fillId="0" borderId="0" xfId="26" applyFont="1" applyFill="1" applyBorder="1" applyAlignment="1" applyProtection="1">
      <alignment horizontal="center" wrapText="1"/>
      <protection locked="0"/>
    </xf>
    <xf numFmtId="0" fontId="0" fillId="0" borderId="0" xfId="0" applyBorder="1" applyAlignment="1" applyProtection="1">
      <alignment horizontal="left" wrapText="1"/>
    </xf>
    <xf numFmtId="0" fontId="0" fillId="0" borderId="62" xfId="0" applyBorder="1" applyProtection="1"/>
    <xf numFmtId="0" fontId="0" fillId="0" borderId="63" xfId="0" applyBorder="1" applyProtection="1"/>
    <xf numFmtId="0" fontId="0" fillId="0" borderId="64" xfId="0" applyBorder="1" applyProtection="1"/>
    <xf numFmtId="0" fontId="0" fillId="0" borderId="59" xfId="0" applyBorder="1" applyProtection="1">
      <protection locked="0"/>
    </xf>
    <xf numFmtId="0" fontId="0" fillId="0" borderId="65" xfId="0" applyBorder="1" applyProtection="1">
      <protection locked="0"/>
    </xf>
    <xf numFmtId="0" fontId="0" fillId="0" borderId="16" xfId="0" applyBorder="1" applyProtection="1">
      <protection locked="0"/>
    </xf>
    <xf numFmtId="0" fontId="0" fillId="0" borderId="66" xfId="0" applyBorder="1" applyProtection="1">
      <protection locked="0"/>
    </xf>
    <xf numFmtId="0" fontId="0" fillId="0" borderId="67" xfId="0" applyBorder="1" applyProtection="1">
      <protection locked="0"/>
    </xf>
    <xf numFmtId="0" fontId="0" fillId="0" borderId="38" xfId="0" applyBorder="1" applyProtection="1">
      <protection locked="0"/>
    </xf>
    <xf numFmtId="0" fontId="0" fillId="0" borderId="28" xfId="0" applyBorder="1" applyProtection="1">
      <protection locked="0"/>
    </xf>
    <xf numFmtId="0" fontId="0" fillId="0" borderId="68" xfId="0" applyBorder="1" applyProtection="1">
      <protection locked="0"/>
    </xf>
    <xf numFmtId="0" fontId="0" fillId="0" borderId="26" xfId="0" applyBorder="1" applyProtection="1">
      <protection locked="0"/>
    </xf>
    <xf numFmtId="0" fontId="28" fillId="0" borderId="41" xfId="0" applyFont="1" applyBorder="1" applyAlignment="1" applyProtection="1">
      <alignment horizontal="center" vertical="center" wrapText="1"/>
    </xf>
    <xf numFmtId="0" fontId="28" fillId="0" borderId="69" xfId="0" applyFont="1" applyBorder="1" applyAlignment="1" applyProtection="1">
      <alignment horizontal="center" vertical="center" wrapText="1"/>
    </xf>
    <xf numFmtId="0" fontId="28" fillId="0" borderId="29" xfId="0" applyFont="1" applyBorder="1" applyAlignment="1" applyProtection="1">
      <alignment horizontal="center" vertical="center" wrapText="1"/>
    </xf>
    <xf numFmtId="0" fontId="29" fillId="0" borderId="70" xfId="0" applyFont="1" applyBorder="1" applyAlignment="1" applyProtection="1">
      <alignment horizontal="center" vertical="center"/>
    </xf>
    <xf numFmtId="0" fontId="29" fillId="0" borderId="70" xfId="0" applyFont="1" applyBorder="1" applyAlignment="1" applyProtection="1">
      <alignment horizontal="center"/>
    </xf>
    <xf numFmtId="0" fontId="29" fillId="0" borderId="70" xfId="0" applyFont="1" applyBorder="1" applyAlignment="1" applyProtection="1">
      <alignment horizontal="center"/>
    </xf>
    <xf numFmtId="49" fontId="0" fillId="0" borderId="0" xfId="0" applyNumberFormat="1" applyProtection="1"/>
    <xf numFmtId="49" fontId="2" fillId="0" borderId="0" xfId="15" applyNumberFormat="1" applyProtection="1"/>
    <xf numFmtId="49" fontId="13" fillId="0" borderId="50" xfId="0" applyNumberFormat="1" applyFont="1" applyFill="1" applyBorder="1" applyAlignment="1" applyProtection="1">
      <alignment horizontal="center" wrapText="1"/>
    </xf>
    <xf numFmtId="49" fontId="7" fillId="0" borderId="0" xfId="27" applyNumberFormat="1" applyProtection="1">
      <protection hidden="1"/>
    </xf>
    <xf numFmtId="49" fontId="15" fillId="0" borderId="0" xfId="27" applyNumberFormat="1" applyFont="1" applyAlignment="1" applyProtection="1">
      <alignment horizontal="left" wrapText="1"/>
      <protection hidden="1"/>
    </xf>
    <xf numFmtId="0" fontId="0" fillId="0" borderId="52" xfId="0" applyBorder="1" applyAlignment="1" applyProtection="1">
      <alignment horizontal="left"/>
    </xf>
    <xf numFmtId="0" fontId="2" fillId="0" borderId="0" xfId="15" applyNumberFormat="1" applyFont="1" applyBorder="1" applyProtection="1"/>
    <xf numFmtId="0" fontId="2" fillId="0" borderId="0" xfId="15" applyNumberFormat="1" applyFont="1" applyProtection="1"/>
    <xf numFmtId="0" fontId="15" fillId="0" borderId="51" xfId="0" applyNumberFormat="1" applyFont="1" applyFill="1" applyBorder="1" applyAlignment="1" applyProtection="1">
      <alignment horizontal="center" wrapText="1"/>
    </xf>
    <xf numFmtId="0" fontId="15" fillId="0" borderId="50" xfId="0" applyNumberFormat="1" applyFont="1" applyFill="1" applyBorder="1" applyAlignment="1" applyProtection="1">
      <alignment horizontal="center" wrapText="1"/>
    </xf>
    <xf numFmtId="0" fontId="0" fillId="0" borderId="72" xfId="0" applyBorder="1" applyAlignment="1">
      <alignment wrapText="1"/>
    </xf>
    <xf numFmtId="0" fontId="28" fillId="8" borderId="0" xfId="0" applyFont="1" applyFill="1"/>
    <xf numFmtId="0" fontId="28" fillId="8" borderId="72" xfId="0" applyFont="1" applyFill="1" applyBorder="1" applyAlignment="1">
      <alignment wrapText="1"/>
    </xf>
    <xf numFmtId="0" fontId="4" fillId="0" borderId="0" xfId="15" applyFont="1" applyAlignment="1" applyProtection="1">
      <alignment horizontal="left" vertical="center" wrapText="1"/>
      <protection hidden="1"/>
    </xf>
    <xf numFmtId="0" fontId="3" fillId="0" borderId="0" xfId="15" applyFont="1" applyBorder="1" applyAlignment="1" applyProtection="1">
      <alignment horizontal="left" vertical="center" wrapText="1"/>
      <protection hidden="1"/>
    </xf>
    <xf numFmtId="0" fontId="27" fillId="0" borderId="0" xfId="0" applyFont="1" applyProtection="1"/>
    <xf numFmtId="3" fontId="19" fillId="0" borderId="0" xfId="1" applyNumberFormat="1" applyFont="1" applyAlignment="1" applyProtection="1">
      <alignment horizontal="center"/>
      <protection locked="0"/>
    </xf>
    <xf numFmtId="3" fontId="19" fillId="0" borderId="0" xfId="1" applyNumberFormat="1" applyFont="1" applyAlignment="1" applyProtection="1">
      <alignment horizontal="center" wrapText="1"/>
      <protection locked="0"/>
    </xf>
    <xf numFmtId="3" fontId="1" fillId="2" borderId="16" xfId="1" applyNumberFormat="1" applyFont="1" applyFill="1" applyBorder="1" applyAlignment="1" applyProtection="1">
      <alignment horizontal="center"/>
      <protection locked="0"/>
    </xf>
    <xf numFmtId="0" fontId="4" fillId="2" borderId="35" xfId="26" applyFont="1" applyFill="1" applyBorder="1" applyAlignment="1" applyProtection="1">
      <alignment horizontal="center"/>
      <protection locked="0"/>
    </xf>
    <xf numFmtId="0" fontId="2" fillId="6" borderId="54" xfId="29"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xf>
    <xf numFmtId="0" fontId="0" fillId="0" borderId="40"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0" xfId="0" applyAlignment="1" applyProtection="1">
      <alignment horizontal="left" vertical="center" wrapText="1"/>
    </xf>
    <xf numFmtId="0" fontId="0" fillId="0" borderId="15"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41" xfId="0" applyBorder="1" applyAlignment="1" applyProtection="1">
      <alignment horizontal="left" vertical="center" wrapText="1"/>
    </xf>
    <xf numFmtId="0" fontId="15" fillId="0" borderId="51" xfId="0" applyNumberFormat="1" applyFont="1" applyFill="1" applyBorder="1" applyAlignment="1" applyProtection="1">
      <alignment horizontal="center" vertical="center" wrapText="1"/>
      <protection locked="0"/>
    </xf>
    <xf numFmtId="0" fontId="15" fillId="0" borderId="25"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71" xfId="0" applyNumberFormat="1"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17" fontId="16" fillId="0" borderId="58" xfId="0" applyNumberFormat="1" applyFont="1" applyFill="1" applyBorder="1" applyAlignment="1" applyProtection="1">
      <alignment horizontal="center" wrapText="1"/>
      <protection hidden="1"/>
    </xf>
    <xf numFmtId="0" fontId="16" fillId="0" borderId="53" xfId="0" applyFont="1" applyFill="1" applyBorder="1" applyAlignment="1" applyProtection="1">
      <alignment horizontal="center" wrapText="1"/>
      <protection hidden="1"/>
    </xf>
    <xf numFmtId="17" fontId="16" fillId="0" borderId="58" xfId="0" applyNumberFormat="1" applyFont="1" applyFill="1" applyBorder="1" applyAlignment="1" applyProtection="1">
      <alignment horizontal="center" vertical="center" wrapText="1"/>
      <protection hidden="1"/>
    </xf>
    <xf numFmtId="0" fontId="16" fillId="0" borderId="53" xfId="0" applyFont="1" applyFill="1" applyBorder="1" applyAlignment="1" applyProtection="1">
      <alignment horizontal="center" vertical="center" wrapText="1"/>
      <protection hidden="1"/>
    </xf>
    <xf numFmtId="0" fontId="15" fillId="0" borderId="75" xfId="0" applyNumberFormat="1" applyFont="1" applyFill="1" applyBorder="1" applyAlignment="1" applyProtection="1">
      <alignment horizontal="center" vertical="center" wrapText="1"/>
      <protection locked="0"/>
    </xf>
    <xf numFmtId="0" fontId="15" fillId="0" borderId="14" xfId="0" applyNumberFormat="1" applyFont="1" applyFill="1" applyBorder="1" applyAlignment="1" applyProtection="1">
      <alignment horizontal="center" vertical="center" wrapText="1"/>
      <protection locked="0"/>
    </xf>
    <xf numFmtId="0" fontId="15" fillId="0" borderId="74" xfId="0" applyNumberFormat="1" applyFont="1" applyFill="1" applyBorder="1" applyAlignment="1" applyProtection="1">
      <alignment horizontal="center" vertical="center" wrapText="1"/>
      <protection locked="0"/>
    </xf>
    <xf numFmtId="0" fontId="2" fillId="0" borderId="50" xfId="0" applyNumberFormat="1" applyFont="1" applyFill="1" applyBorder="1" applyAlignment="1" applyProtection="1">
      <alignment horizontal="center" vertical="center" wrapText="1"/>
      <protection locked="0"/>
    </xf>
    <xf numFmtId="0" fontId="2" fillId="0" borderId="27" xfId="0" applyNumberFormat="1" applyFont="1" applyFill="1" applyBorder="1" applyAlignment="1" applyProtection="1">
      <alignment horizontal="center" vertical="center" wrapText="1"/>
      <protection locked="0"/>
    </xf>
    <xf numFmtId="0" fontId="15" fillId="0" borderId="73" xfId="0" applyNumberFormat="1" applyFont="1" applyFill="1" applyBorder="1" applyAlignment="1" applyProtection="1">
      <alignment horizontal="center" vertical="center" wrapText="1"/>
      <protection locked="0"/>
    </xf>
    <xf numFmtId="9" fontId="8" fillId="4" borderId="39" xfId="38" applyFont="1" applyFill="1" applyBorder="1" applyAlignment="1" applyProtection="1">
      <alignment horizontal="center" vertical="center"/>
      <protection hidden="1"/>
    </xf>
    <xf numFmtId="9" fontId="8" fillId="4" borderId="57" xfId="38" applyFont="1" applyFill="1" applyBorder="1" applyAlignment="1" applyProtection="1">
      <alignment horizontal="center" vertical="center"/>
      <protection hidden="1"/>
    </xf>
    <xf numFmtId="9" fontId="8" fillId="4" borderId="29" xfId="38" applyFont="1" applyFill="1" applyBorder="1" applyAlignment="1" applyProtection="1">
      <alignment horizontal="center" vertical="center"/>
      <protection hidden="1"/>
    </xf>
    <xf numFmtId="37" fontId="8" fillId="4" borderId="39" xfId="15" applyNumberFormat="1" applyFont="1" applyFill="1" applyBorder="1" applyAlignment="1" applyProtection="1">
      <alignment horizontal="center" vertical="center"/>
      <protection hidden="1"/>
    </xf>
    <xf numFmtId="37" fontId="8" fillId="4" borderId="57" xfId="15" applyNumberFormat="1" applyFont="1" applyFill="1" applyBorder="1" applyAlignment="1" applyProtection="1">
      <alignment horizontal="center" vertical="center"/>
      <protection hidden="1"/>
    </xf>
    <xf numFmtId="37" fontId="8" fillId="4" borderId="29" xfId="15" applyNumberFormat="1" applyFont="1" applyFill="1" applyBorder="1" applyAlignment="1" applyProtection="1">
      <alignment horizontal="center" vertical="center"/>
      <protection hidden="1"/>
    </xf>
    <xf numFmtId="0" fontId="5" fillId="0" borderId="0" xfId="15" applyFont="1" applyAlignment="1" applyProtection="1">
      <alignment horizontal="right" vertical="center" wrapText="1"/>
      <protection hidden="1"/>
    </xf>
    <xf numFmtId="0" fontId="5" fillId="0" borderId="0" xfId="27" applyFont="1" applyAlignment="1" applyProtection="1">
      <alignment horizontal="left" wrapText="1"/>
      <protection hidden="1"/>
    </xf>
    <xf numFmtId="0" fontId="4" fillId="0" borderId="0" xfId="15" applyFont="1" applyAlignment="1" applyProtection="1">
      <alignment horizontal="left" vertical="center" wrapText="1"/>
      <protection hidden="1"/>
    </xf>
    <xf numFmtId="0" fontId="3" fillId="0" borderId="0" xfId="15" applyFont="1" applyBorder="1" applyAlignment="1" applyProtection="1">
      <alignment horizontal="left" vertical="center" wrapText="1"/>
      <protection hidden="1"/>
    </xf>
    <xf numFmtId="0" fontId="3" fillId="0" borderId="39" xfId="15" applyFont="1" applyBorder="1" applyAlignment="1" applyProtection="1">
      <alignment horizontal="center" vertical="center" wrapText="1"/>
      <protection hidden="1"/>
    </xf>
    <xf numFmtId="0" fontId="3" fillId="0" borderId="29" xfId="15" applyFont="1" applyBorder="1" applyAlignment="1" applyProtection="1">
      <alignment horizontal="center" vertical="center" wrapText="1"/>
      <protection hidden="1"/>
    </xf>
    <xf numFmtId="0" fontId="7" fillId="0" borderId="57" xfId="15" applyFont="1" applyBorder="1" applyAlignment="1" applyProtection="1">
      <alignment horizontal="center" vertical="center" wrapText="1"/>
      <protection hidden="1"/>
    </xf>
    <xf numFmtId="0" fontId="4" fillId="0" borderId="35" xfId="26" applyFont="1" applyFill="1" applyBorder="1" applyAlignment="1" applyProtection="1">
      <alignment horizontal="center"/>
    </xf>
    <xf numFmtId="0" fontId="29" fillId="0" borderId="70"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3" xfId="0" applyFont="1" applyBorder="1" applyAlignment="1" applyProtection="1">
      <alignment horizontal="center" vertical="center"/>
    </xf>
  </cellXfs>
  <cellStyles count="47">
    <cellStyle name="Comma" xfId="1" builtinId="3"/>
    <cellStyle name="Comma 2" xfId="2"/>
    <cellStyle name="Comma 3" xfId="3"/>
    <cellStyle name="Comma 4" xfId="4"/>
    <cellStyle name="Currency 2" xfId="5"/>
    <cellStyle name="Currency 3" xfId="6"/>
    <cellStyle name="Currency 4" xfId="7"/>
    <cellStyle name="Currency 5" xf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929">
    <dxf>
      <fill>
        <patternFill>
          <bgColor rgb="FFCCFFCC"/>
        </patternFill>
      </fill>
    </dxf>
    <dxf>
      <fill>
        <patternFill>
          <fgColor rgb="FFC5FFE2"/>
          <bgColor rgb="FFCCFFCC"/>
        </patternFill>
      </fill>
    </dxf>
    <dxf>
      <fill>
        <patternFill>
          <bgColor theme="6" tint="0.59996337778862885"/>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fgColor rgb="FFC5FFE2"/>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fgColor rgb="FFC5FFE2"/>
          <bgColor rgb="FFCCFFCC"/>
        </patternFill>
      </fill>
    </dxf>
    <dxf>
      <fill>
        <patternFill>
          <bgColor rgb="FFCCFFCC"/>
        </patternFill>
      </fill>
    </dxf>
    <dxf>
      <fill>
        <patternFill>
          <fgColor rgb="FFC5FFE2"/>
          <bgColor rgb="FFCC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tabSelected="1" zoomScale="75" zoomScaleNormal="75" workbookViewId="0">
      <pane ySplit="16" topLeftCell="A17" activePane="bottomLeft" state="frozen"/>
      <selection pane="bottomLeft" activeCell="J24" sqref="J24"/>
    </sheetView>
  </sheetViews>
  <sheetFormatPr defaultColWidth="9.109375" defaultRowHeight="14.4"/>
  <cols>
    <col min="1" max="1" width="6.109375" style="51" customWidth="1"/>
    <col min="2" max="2" width="9.109375" style="51"/>
    <col min="3" max="3" width="15.6640625" style="51" customWidth="1"/>
    <col min="4" max="5" width="11.44140625" style="51" customWidth="1"/>
    <col min="6" max="6" width="13.5546875" style="51" customWidth="1"/>
    <col min="7" max="8" width="11.44140625" style="51" customWidth="1"/>
    <col min="9" max="9" width="2.88671875" style="51" customWidth="1"/>
    <col min="10" max="13" width="11.44140625" style="51" customWidth="1"/>
    <col min="14" max="14" width="15.109375" style="51" customWidth="1"/>
    <col min="15" max="15" width="13.44140625" style="51" bestFit="1" customWidth="1"/>
    <col min="16" max="16" width="14.33203125" style="51" customWidth="1"/>
    <col min="17" max="17" width="2.88671875" style="51" customWidth="1"/>
    <col min="18" max="18" width="14.33203125" style="51" customWidth="1"/>
    <col min="19" max="19" width="11.44140625" style="51" customWidth="1"/>
    <col min="20" max="21" width="10.6640625" style="51" hidden="1" customWidth="1"/>
    <col min="22" max="22" width="12.6640625" style="51" hidden="1" customWidth="1"/>
    <col min="23" max="29" width="9.109375" style="51" hidden="1" customWidth="1"/>
    <col min="30" max="701" width="9.109375" style="51"/>
    <col min="702" max="702" width="14.5546875" style="51" hidden="1" customWidth="1"/>
    <col min="703" max="16384" width="9.109375" style="51"/>
  </cols>
  <sheetData>
    <row r="1" spans="1:20" ht="22.2" customHeight="1" thickBot="1">
      <c r="N1" s="53" t="s">
        <v>50</v>
      </c>
    </row>
    <row r="2" spans="1:20" ht="48.6" thickBot="1">
      <c r="B2" s="26" t="s">
        <v>200</v>
      </c>
      <c r="N2" s="132" t="s">
        <v>33</v>
      </c>
      <c r="O2" s="23" t="s">
        <v>34</v>
      </c>
      <c r="P2" s="22" t="s">
        <v>35</v>
      </c>
    </row>
    <row r="3" spans="1:20" ht="24" customHeight="1" thickBot="1">
      <c r="B3" s="26" t="s">
        <v>48</v>
      </c>
      <c r="N3" s="133"/>
      <c r="O3" s="49">
        <f>LOOKUP(D8,'DownloadBudgetData (1)'!B2:B68,'DownloadBudgetData (1)'!AG2:AG68)</f>
        <v>453519</v>
      </c>
      <c r="P3" s="50"/>
    </row>
    <row r="4" spans="1:20">
      <c r="N4" s="248" t="s">
        <v>204</v>
      </c>
      <c r="O4" s="249"/>
      <c r="P4" s="250"/>
    </row>
    <row r="5" spans="1:20" ht="15" customHeight="1">
      <c r="N5" s="251"/>
      <c r="O5" s="252"/>
      <c r="P5" s="253"/>
    </row>
    <row r="6" spans="1:20" ht="18.75" customHeight="1" thickBot="1">
      <c r="A6" s="13"/>
      <c r="B6" s="54"/>
      <c r="C6" s="14" t="s">
        <v>29</v>
      </c>
      <c r="D6" s="247" t="s">
        <v>122</v>
      </c>
      <c r="E6" s="247"/>
      <c r="F6" s="54"/>
      <c r="G6" s="54"/>
      <c r="H6" s="54"/>
      <c r="I6" s="54"/>
      <c r="J6" s="54"/>
      <c r="K6" s="54"/>
      <c r="L6" s="15"/>
      <c r="M6" s="15"/>
      <c r="N6" s="254"/>
      <c r="O6" s="255"/>
      <c r="P6" s="256"/>
    </row>
    <row r="7" spans="1:20" ht="18.75" customHeight="1">
      <c r="A7" s="13"/>
      <c r="B7" s="54"/>
      <c r="C7" s="14" t="s">
        <v>25</v>
      </c>
      <c r="D7" s="247">
        <v>1</v>
      </c>
      <c r="E7" s="247"/>
      <c r="F7" s="54"/>
      <c r="G7" s="54"/>
      <c r="H7" s="54"/>
      <c r="I7" s="54"/>
      <c r="J7" s="54"/>
      <c r="K7" s="54"/>
      <c r="L7" s="54"/>
      <c r="M7" s="54"/>
      <c r="R7" s="67"/>
      <c r="S7" s="67"/>
      <c r="T7" s="67"/>
    </row>
    <row r="8" spans="1:20" ht="18.75" customHeight="1">
      <c r="A8" s="13"/>
      <c r="B8" s="54"/>
      <c r="C8" s="14" t="s">
        <v>26</v>
      </c>
      <c r="D8" s="247" t="s">
        <v>56</v>
      </c>
      <c r="E8" s="247"/>
      <c r="F8" s="14" t="s">
        <v>27</v>
      </c>
      <c r="G8" s="247" t="s">
        <v>252</v>
      </c>
      <c r="H8" s="247"/>
      <c r="I8" s="14"/>
      <c r="J8" s="55" t="s">
        <v>47</v>
      </c>
      <c r="K8" s="247" t="s">
        <v>253</v>
      </c>
      <c r="L8" s="247"/>
      <c r="M8" s="56" t="s">
        <v>28</v>
      </c>
      <c r="N8" s="247" t="s">
        <v>254</v>
      </c>
      <c r="O8" s="247"/>
      <c r="P8" s="247"/>
      <c r="R8" s="45"/>
      <c r="S8" s="45"/>
      <c r="T8" s="45"/>
    </row>
    <row r="9" spans="1:20" s="60" customFormat="1" ht="15.75" customHeight="1">
      <c r="A9" s="27"/>
      <c r="B9" s="57"/>
      <c r="C9" s="28"/>
      <c r="D9" s="58"/>
      <c r="E9" s="58"/>
      <c r="F9" s="28"/>
      <c r="G9" s="58"/>
      <c r="H9" s="58"/>
      <c r="I9" s="28"/>
      <c r="J9" s="55"/>
      <c r="K9" s="58"/>
      <c r="L9" s="58"/>
      <c r="M9" s="57"/>
      <c r="N9" s="59"/>
      <c r="O9" s="58"/>
      <c r="P9" s="58"/>
      <c r="R9" s="45"/>
      <c r="S9" s="45"/>
      <c r="T9" s="45"/>
    </row>
    <row r="10" spans="1:20" s="60" customFormat="1">
      <c r="A10" s="27"/>
      <c r="B10" s="57"/>
      <c r="C10" s="28"/>
      <c r="D10" s="58"/>
      <c r="E10" s="58"/>
      <c r="F10" s="28"/>
      <c r="G10" s="58"/>
      <c r="H10" s="58"/>
      <c r="I10" s="28"/>
      <c r="J10" s="55"/>
      <c r="K10" s="58"/>
      <c r="L10" s="58"/>
      <c r="M10" s="57"/>
      <c r="N10" s="59"/>
      <c r="O10" s="58"/>
      <c r="P10" s="58"/>
      <c r="R10" s="45"/>
      <c r="S10" s="45"/>
      <c r="T10" s="45"/>
    </row>
    <row r="11" spans="1:20" s="60" customFormat="1" ht="22.5" customHeight="1">
      <c r="A11" s="27"/>
      <c r="B11" s="57"/>
      <c r="C11" s="28"/>
      <c r="D11" s="58"/>
      <c r="E11" s="58"/>
      <c r="F11" s="34" t="s">
        <v>2</v>
      </c>
      <c r="G11" s="58"/>
      <c r="H11" s="58"/>
      <c r="I11" s="28"/>
      <c r="J11" s="55"/>
      <c r="L11" s="58"/>
      <c r="M11" s="34" t="s">
        <v>15</v>
      </c>
      <c r="N11" s="59"/>
      <c r="O11" s="58"/>
      <c r="P11" s="58"/>
    </row>
    <row r="12" spans="1:20" ht="30" customHeight="1">
      <c r="D12" s="61" t="s">
        <v>36</v>
      </c>
      <c r="E12" s="61" t="s">
        <v>37</v>
      </c>
      <c r="F12" s="62" t="s">
        <v>38</v>
      </c>
      <c r="G12" s="61" t="s">
        <v>39</v>
      </c>
      <c r="H12" s="61" t="s">
        <v>40</v>
      </c>
      <c r="J12" s="61" t="s">
        <v>36</v>
      </c>
      <c r="K12" s="61" t="s">
        <v>37</v>
      </c>
      <c r="L12" s="61" t="s">
        <v>39</v>
      </c>
      <c r="M12" s="61" t="s">
        <v>41</v>
      </c>
      <c r="N12" s="61" t="s">
        <v>42</v>
      </c>
      <c r="O12" s="62" t="s">
        <v>43</v>
      </c>
      <c r="P12" s="61" t="s">
        <v>40</v>
      </c>
      <c r="R12" s="62" t="s">
        <v>45</v>
      </c>
    </row>
    <row r="13" spans="1:20" ht="15.75" customHeight="1">
      <c r="B13" s="63" t="s">
        <v>46</v>
      </c>
      <c r="D13" s="65"/>
      <c r="E13" s="65"/>
      <c r="F13" s="66"/>
      <c r="G13" s="65"/>
      <c r="H13" s="64"/>
      <c r="I13" s="67"/>
      <c r="J13" s="64"/>
      <c r="K13" s="65"/>
      <c r="L13" s="65"/>
      <c r="M13" s="65"/>
      <c r="N13" s="65"/>
      <c r="O13" s="66"/>
      <c r="P13" s="64"/>
      <c r="Q13" s="67"/>
      <c r="R13" s="68"/>
      <c r="S13" s="67"/>
    </row>
    <row r="14" spans="1:20" ht="15.75" customHeight="1">
      <c r="B14" s="69"/>
      <c r="C14" s="70" t="s">
        <v>44</v>
      </c>
      <c r="D14" s="88">
        <f>LOOKUP(D8,'DownloadBudgetData (1)'!B2:B68,'DownloadBudgetData (1)'!C2:C68)</f>
        <v>9500</v>
      </c>
      <c r="E14" s="88">
        <f>LOOKUP(D8,'DownloadBudgetData (1)'!B2:B68,'DownloadBudgetData (1)'!D2:D68)</f>
        <v>10500</v>
      </c>
      <c r="F14" s="88">
        <f>LOOKUP(D8,'DownloadBudgetData (1)'!B2:B68,'DownloadBudgetData (1)'!E2:E68)</f>
        <v>1800</v>
      </c>
      <c r="G14" s="89">
        <f>LOOKUP(D8,'DownloadBudgetData (1)'!B2:B68,'DownloadBudgetData (1)'!F2:F68)</f>
        <v>9000</v>
      </c>
      <c r="H14" s="92">
        <f>SUM(D14:G14)</f>
        <v>30800</v>
      </c>
      <c r="I14" s="93"/>
      <c r="J14" s="88">
        <f>LOOKUP(D8,'DownloadBudgetData (1)'!B2:B68,'DownloadBudgetData (1)'!G2:G68)</f>
        <v>6000</v>
      </c>
      <c r="K14" s="88">
        <f>LOOKUP(D8,'DownloadBudgetData (1)'!B2:B68,'DownloadBudgetData (1)'!H2:H68)</f>
        <v>7000</v>
      </c>
      <c r="L14" s="88">
        <f>LOOKUP(D8,'DownloadBudgetData (1)'!B2:B68,'DownloadBudgetData (1)'!L2:L68)</f>
        <v>59000</v>
      </c>
      <c r="M14" s="88">
        <f>LOOKUP(D8,'DownloadBudgetData (1)'!B2:B68,'DownloadBudgetData (1)'!I2:I68)</f>
        <v>4500</v>
      </c>
      <c r="N14" s="88">
        <f>LOOKUP(D8,'DownloadBudgetData (1)'!B2:B68,'DownloadBudgetData (1)'!J2:J68)</f>
        <v>7500</v>
      </c>
      <c r="O14" s="88">
        <f>LOOKUP(D8,'DownloadBudgetData (1)'!B2:B68,'DownloadBudgetData (1)'!K2:K68)</f>
        <v>300</v>
      </c>
      <c r="P14" s="94">
        <f>SUM(J14:O14)</f>
        <v>84300</v>
      </c>
      <c r="Q14" s="93"/>
      <c r="R14" s="95">
        <f>H14+P14</f>
        <v>115100</v>
      </c>
    </row>
    <row r="15" spans="1:20" ht="15.75" customHeight="1">
      <c r="B15" s="69"/>
      <c r="C15" s="70" t="s">
        <v>30</v>
      </c>
      <c r="D15" s="90">
        <f>LOOKUP(D8,'DownloadBudgetData (1)'!B2:B68,'DownloadBudgetData (1)'!M2:M68)</f>
        <v>7600</v>
      </c>
      <c r="E15" s="90">
        <f>LOOKUP(D8,'DownloadBudgetData (1)'!B2:B68,'DownloadBudgetData (1)'!N2:N68)</f>
        <v>2000</v>
      </c>
      <c r="F15" s="90">
        <f>LOOKUP(D8,'DownloadBudgetData (1)'!B2:B68,'DownloadBudgetData (1)'!O2:O68)</f>
        <v>2000</v>
      </c>
      <c r="G15" s="90">
        <f>LOOKUP(D8,'DownloadBudgetData (1)'!B2:B68,'DownloadBudgetData (1)'!P2:P68)</f>
        <v>2100</v>
      </c>
      <c r="H15" s="92">
        <f>SUM(D15:G15)</f>
        <v>13700</v>
      </c>
      <c r="I15" s="93"/>
      <c r="J15" s="88">
        <f>LOOKUP(D8,'DownloadBudgetData (1)'!B2:B68,'DownloadBudgetData (1)'!Q2:Q68)</f>
        <v>5200</v>
      </c>
      <c r="K15" s="88">
        <f>LOOKUP(D8,'DownloadBudgetData (1)'!B2:B68,'DownloadBudgetData (1)'!R2:R68)</f>
        <v>3800</v>
      </c>
      <c r="L15" s="88">
        <v>0</v>
      </c>
      <c r="M15" s="88">
        <f>LOOKUP(D8,'DownloadBudgetData (1)'!B2:B68,'DownloadBudgetData (1)'!S2:S68)</f>
        <v>1800</v>
      </c>
      <c r="N15" s="88">
        <f>LOOKUP(D8,'DownloadBudgetData (1)'!B2:B68,'DownloadBudgetData (1)'!T2:T68)</f>
        <v>7300</v>
      </c>
      <c r="O15" s="88">
        <f>LOOKUP(D8,'DownloadBudgetData (1)'!B2:B68,'DownloadBudgetData (1)'!U2:U68)</f>
        <v>450</v>
      </c>
      <c r="P15" s="94">
        <f t="shared" ref="P15:P68" si="0">SUM(J15:O15)</f>
        <v>18550</v>
      </c>
      <c r="Q15" s="93"/>
      <c r="R15" s="95">
        <f t="shared" ref="R15:R68" si="1">H15+P15</f>
        <v>32250</v>
      </c>
    </row>
    <row r="16" spans="1:20" ht="15.75" customHeight="1">
      <c r="B16" s="69"/>
      <c r="C16" s="70" t="s">
        <v>31</v>
      </c>
      <c r="D16" s="91">
        <f>LOOKUP(D8,'DownloadBudgetData (1)'!B2:B68,'DownloadBudgetData (1)'!W2:W68)</f>
        <v>600</v>
      </c>
      <c r="E16" s="91">
        <f>LOOKUP(D8,'DownloadBudgetData (1)'!B2:B68,'DownloadBudgetData (1)'!X2:X68)</f>
        <v>25</v>
      </c>
      <c r="F16" s="91">
        <f>LOOKUP(D8,'DownloadBudgetData (1)'!B2:B68,'DownloadBudgetData (1)'!Y2:Y68)</f>
        <v>3</v>
      </c>
      <c r="G16" s="91">
        <f>LOOKUP(D8,'DownloadBudgetData (1)'!B2:B68,'DownloadBudgetData (1)'!Z2:Z68)</f>
        <v>25</v>
      </c>
      <c r="H16" s="96">
        <f>SUM(D16:G16)</f>
        <v>653</v>
      </c>
      <c r="I16" s="93"/>
      <c r="J16" s="97">
        <f>LOOKUP(D8,'DownloadBudgetData (1)'!B2:B68,'DownloadBudgetData (1)'!AA2:AA68)</f>
        <v>80</v>
      </c>
      <c r="K16" s="97">
        <f>LOOKUP(D8,'DownloadBudgetData (1)'!B2:B68,'DownloadBudgetData (1)'!AB2:AB68)</f>
        <v>20</v>
      </c>
      <c r="L16" s="97">
        <f>LOOKUP(D8,'DownloadBudgetData (1)'!B2:B68,'DownloadBudgetData (1)'!AF2:AF68)</f>
        <v>15</v>
      </c>
      <c r="M16" s="97">
        <f>LOOKUP(D8,'DownloadBudgetData (1)'!B2:B68,'DownloadBudgetData (1)'!AC2:AC68)</f>
        <v>10</v>
      </c>
      <c r="N16" s="97">
        <f>LOOKUP(D8,'DownloadBudgetData (1)'!B2:B68,'DownloadBudgetData (1)'!AD2:AD68)</f>
        <v>35</v>
      </c>
      <c r="O16" s="97">
        <f>LOOKUP(D8,'DownloadBudgetData (1)'!B2:B68,'DownloadBudgetData (1)'!AE2:AE68)</f>
        <v>20</v>
      </c>
      <c r="P16" s="94">
        <f t="shared" si="0"/>
        <v>180</v>
      </c>
      <c r="Q16" s="93"/>
      <c r="R16" s="95">
        <f t="shared" si="1"/>
        <v>833</v>
      </c>
    </row>
    <row r="17" spans="2:702" ht="15.75" customHeight="1">
      <c r="B17" s="72" t="s">
        <v>201</v>
      </c>
      <c r="C17" s="70"/>
      <c r="D17" s="99"/>
      <c r="E17" s="99"/>
      <c r="F17" s="100"/>
      <c r="G17" s="99"/>
      <c r="H17" s="106"/>
      <c r="I17" s="102"/>
      <c r="J17" s="99"/>
      <c r="K17" s="99"/>
      <c r="L17" s="99"/>
      <c r="M17" s="99"/>
      <c r="N17" s="99"/>
      <c r="O17" s="118"/>
      <c r="P17" s="107"/>
      <c r="Q17" s="102"/>
      <c r="R17" s="103"/>
      <c r="S17" s="67"/>
    </row>
    <row r="18" spans="2:702" ht="15.75" customHeight="1">
      <c r="B18" s="69"/>
      <c r="C18" s="70" t="s">
        <v>44</v>
      </c>
      <c r="D18" s="104">
        <v>635</v>
      </c>
      <c r="E18" s="104">
        <v>880</v>
      </c>
      <c r="F18" s="104">
        <v>216</v>
      </c>
      <c r="G18" s="104">
        <v>553</v>
      </c>
      <c r="H18" s="92">
        <f>SUM(D18:G18)</f>
        <v>2284</v>
      </c>
      <c r="I18" s="108"/>
      <c r="J18" s="104">
        <v>365</v>
      </c>
      <c r="K18" s="104">
        <v>736</v>
      </c>
      <c r="L18" s="104">
        <v>4257</v>
      </c>
      <c r="M18" s="104">
        <v>399</v>
      </c>
      <c r="N18" s="104">
        <v>656</v>
      </c>
      <c r="O18" s="104">
        <v>41</v>
      </c>
      <c r="P18" s="94">
        <f t="shared" si="0"/>
        <v>6454</v>
      </c>
      <c r="Q18" s="108"/>
      <c r="R18" s="95">
        <f t="shared" si="1"/>
        <v>8738</v>
      </c>
    </row>
    <row r="19" spans="2:702" ht="15.75" customHeight="1">
      <c r="B19" s="69"/>
      <c r="C19" s="70" t="s">
        <v>30</v>
      </c>
      <c r="D19" s="104">
        <v>781</v>
      </c>
      <c r="E19" s="104">
        <v>220</v>
      </c>
      <c r="F19" s="104">
        <v>252</v>
      </c>
      <c r="G19" s="104">
        <v>147</v>
      </c>
      <c r="H19" s="92">
        <f>SUM(D19:G19)</f>
        <v>1400</v>
      </c>
      <c r="I19" s="108"/>
      <c r="J19" s="104">
        <v>640</v>
      </c>
      <c r="K19" s="104">
        <v>273</v>
      </c>
      <c r="L19" s="96">
        <v>0</v>
      </c>
      <c r="M19" s="104">
        <v>194</v>
      </c>
      <c r="N19" s="104">
        <v>550</v>
      </c>
      <c r="O19" s="104">
        <v>60</v>
      </c>
      <c r="P19" s="94">
        <f t="shared" si="0"/>
        <v>1717</v>
      </c>
      <c r="Q19" s="108"/>
      <c r="R19" s="95">
        <f t="shared" si="1"/>
        <v>3117</v>
      </c>
    </row>
    <row r="20" spans="2:702" ht="15.75" customHeight="1">
      <c r="B20" s="69"/>
      <c r="C20" s="70" t="s">
        <v>31</v>
      </c>
      <c r="D20" s="104">
        <v>44</v>
      </c>
      <c r="E20" s="104">
        <v>1</v>
      </c>
      <c r="F20" s="104">
        <v>0</v>
      </c>
      <c r="G20" s="104">
        <v>4</v>
      </c>
      <c r="H20" s="92">
        <f>SUM(D20:G20)</f>
        <v>49</v>
      </c>
      <c r="I20" s="108"/>
      <c r="J20" s="104">
        <v>13</v>
      </c>
      <c r="K20" s="104">
        <v>2</v>
      </c>
      <c r="L20" s="104">
        <v>0</v>
      </c>
      <c r="M20" s="104">
        <v>0</v>
      </c>
      <c r="N20" s="104">
        <v>6</v>
      </c>
      <c r="O20" s="104">
        <v>1</v>
      </c>
      <c r="P20" s="94">
        <f t="shared" si="0"/>
        <v>22</v>
      </c>
      <c r="Q20" s="108"/>
      <c r="R20" s="95">
        <f t="shared" si="1"/>
        <v>71</v>
      </c>
      <c r="ZZ20" s="243" t="s">
        <v>198</v>
      </c>
    </row>
    <row r="21" spans="2:702" ht="15.75" customHeight="1">
      <c r="B21" s="72" t="s">
        <v>202</v>
      </c>
      <c r="C21" s="70"/>
      <c r="D21" s="109"/>
      <c r="E21" s="109"/>
      <c r="F21" s="110"/>
      <c r="G21" s="109"/>
      <c r="H21" s="106"/>
      <c r="I21" s="111"/>
      <c r="J21" s="109"/>
      <c r="K21" s="109"/>
      <c r="L21" s="109"/>
      <c r="M21" s="109"/>
      <c r="N21" s="109"/>
      <c r="O21" s="112"/>
      <c r="P21" s="107"/>
      <c r="Q21" s="111"/>
      <c r="R21" s="103"/>
      <c r="S21" s="67"/>
    </row>
    <row r="22" spans="2:702" ht="15.75" customHeight="1">
      <c r="B22" s="69"/>
      <c r="C22" s="70" t="s">
        <v>44</v>
      </c>
      <c r="D22" s="104">
        <v>586</v>
      </c>
      <c r="E22" s="104">
        <v>646</v>
      </c>
      <c r="F22" s="104">
        <v>141</v>
      </c>
      <c r="G22" s="104">
        <v>499</v>
      </c>
      <c r="H22" s="92">
        <f>SUM(D22:G22)</f>
        <v>1872</v>
      </c>
      <c r="I22" s="108"/>
      <c r="J22" s="104">
        <v>311</v>
      </c>
      <c r="K22" s="104">
        <v>479</v>
      </c>
      <c r="L22" s="104">
        <v>3572</v>
      </c>
      <c r="M22" s="104">
        <v>265</v>
      </c>
      <c r="N22" s="104">
        <v>440</v>
      </c>
      <c r="O22" s="104">
        <v>33</v>
      </c>
      <c r="P22" s="94">
        <f t="shared" si="0"/>
        <v>5100</v>
      </c>
      <c r="Q22" s="108"/>
      <c r="R22" s="95">
        <f t="shared" si="1"/>
        <v>6972</v>
      </c>
    </row>
    <row r="23" spans="2:702" ht="15.75" customHeight="1">
      <c r="B23" s="69"/>
      <c r="C23" s="70" t="s">
        <v>30</v>
      </c>
      <c r="D23" s="104">
        <v>575</v>
      </c>
      <c r="E23" s="104">
        <v>120</v>
      </c>
      <c r="F23" s="104">
        <v>193</v>
      </c>
      <c r="G23" s="104">
        <v>123</v>
      </c>
      <c r="H23" s="92">
        <f>SUM(D23:G23)</f>
        <v>1011</v>
      </c>
      <c r="I23" s="108"/>
      <c r="J23" s="104">
        <v>493</v>
      </c>
      <c r="K23" s="104">
        <v>253</v>
      </c>
      <c r="L23" s="96">
        <v>0</v>
      </c>
      <c r="M23" s="104">
        <v>150</v>
      </c>
      <c r="N23" s="104">
        <v>715</v>
      </c>
      <c r="O23" s="104">
        <v>52</v>
      </c>
      <c r="P23" s="94">
        <f t="shared" si="0"/>
        <v>1663</v>
      </c>
      <c r="Q23" s="108"/>
      <c r="R23" s="95">
        <f t="shared" si="1"/>
        <v>2674</v>
      </c>
    </row>
    <row r="24" spans="2:702" ht="15.75" customHeight="1">
      <c r="B24" s="69"/>
      <c r="C24" s="70" t="s">
        <v>31</v>
      </c>
      <c r="D24" s="104">
        <v>24</v>
      </c>
      <c r="E24" s="104">
        <v>2</v>
      </c>
      <c r="F24" s="104">
        <v>0</v>
      </c>
      <c r="G24" s="104">
        <v>4</v>
      </c>
      <c r="H24" s="92">
        <f>SUM(D24:G24)</f>
        <v>30</v>
      </c>
      <c r="I24" s="108"/>
      <c r="J24" s="104">
        <v>6</v>
      </c>
      <c r="K24" s="104">
        <v>1</v>
      </c>
      <c r="L24" s="104">
        <v>0</v>
      </c>
      <c r="M24" s="104">
        <v>0</v>
      </c>
      <c r="N24" s="104">
        <v>1</v>
      </c>
      <c r="O24" s="104">
        <v>3</v>
      </c>
      <c r="P24" s="94">
        <f t="shared" si="0"/>
        <v>11</v>
      </c>
      <c r="Q24" s="108"/>
      <c r="R24" s="95">
        <f t="shared" si="1"/>
        <v>41</v>
      </c>
    </row>
    <row r="25" spans="2:702" ht="15.75" customHeight="1">
      <c r="B25" s="72" t="s">
        <v>203</v>
      </c>
      <c r="C25" s="70"/>
      <c r="D25" s="109"/>
      <c r="E25" s="109"/>
      <c r="F25" s="110"/>
      <c r="G25" s="109"/>
      <c r="H25" s="106"/>
      <c r="I25" s="111"/>
      <c r="J25" s="109"/>
      <c r="K25" s="109"/>
      <c r="L25" s="109"/>
      <c r="M25" s="109"/>
      <c r="N25" s="109"/>
      <c r="O25" s="110"/>
      <c r="P25" s="101"/>
      <c r="Q25" s="111"/>
      <c r="R25" s="103"/>
      <c r="S25" s="67"/>
    </row>
    <row r="26" spans="2:702" ht="15.75" customHeight="1">
      <c r="B26" s="69"/>
      <c r="C26" s="70" t="s">
        <v>44</v>
      </c>
      <c r="D26" s="104"/>
      <c r="E26" s="104"/>
      <c r="F26" s="104"/>
      <c r="G26" s="104"/>
      <c r="H26" s="92">
        <f>SUM(D26:G26)</f>
        <v>0</v>
      </c>
      <c r="I26" s="108"/>
      <c r="J26" s="104"/>
      <c r="K26" s="104"/>
      <c r="L26" s="104"/>
      <c r="M26" s="104"/>
      <c r="N26" s="104"/>
      <c r="O26" s="104"/>
      <c r="P26" s="94">
        <f t="shared" si="0"/>
        <v>0</v>
      </c>
      <c r="Q26" s="108"/>
      <c r="R26" s="95">
        <f t="shared" si="1"/>
        <v>0</v>
      </c>
    </row>
    <row r="27" spans="2:702" ht="15.75" customHeight="1">
      <c r="B27" s="69"/>
      <c r="C27" s="70" t="s">
        <v>30</v>
      </c>
      <c r="D27" s="104"/>
      <c r="E27" s="104"/>
      <c r="F27" s="104"/>
      <c r="G27" s="104"/>
      <c r="H27" s="92">
        <f>SUM(D27:G27)</f>
        <v>0</v>
      </c>
      <c r="I27" s="108"/>
      <c r="J27" s="104"/>
      <c r="K27" s="104"/>
      <c r="L27" s="96">
        <v>0</v>
      </c>
      <c r="M27" s="104"/>
      <c r="N27" s="104"/>
      <c r="O27" s="104"/>
      <c r="P27" s="94">
        <f t="shared" si="0"/>
        <v>0</v>
      </c>
      <c r="Q27" s="108"/>
      <c r="R27" s="95">
        <f t="shared" si="1"/>
        <v>0</v>
      </c>
    </row>
    <row r="28" spans="2:702" ht="15.75" customHeight="1">
      <c r="B28" s="69"/>
      <c r="C28" s="70" t="s">
        <v>31</v>
      </c>
      <c r="D28" s="104"/>
      <c r="E28" s="104"/>
      <c r="F28" s="104"/>
      <c r="G28" s="104"/>
      <c r="H28" s="92">
        <f>SUM(D28:G28)</f>
        <v>0</v>
      </c>
      <c r="I28" s="108"/>
      <c r="J28" s="104"/>
      <c r="K28" s="104"/>
      <c r="L28" s="104"/>
      <c r="M28" s="104"/>
      <c r="N28" s="104"/>
      <c r="O28" s="104"/>
      <c r="P28" s="94">
        <f t="shared" si="0"/>
        <v>0</v>
      </c>
      <c r="Q28" s="108"/>
      <c r="R28" s="95">
        <f t="shared" si="1"/>
        <v>0</v>
      </c>
    </row>
    <row r="29" spans="2:702" ht="15.75" customHeight="1">
      <c r="B29" s="72" t="s">
        <v>205</v>
      </c>
      <c r="C29" s="70"/>
      <c r="D29" s="109"/>
      <c r="E29" s="109"/>
      <c r="F29" s="110"/>
      <c r="G29" s="109"/>
      <c r="H29" s="106"/>
      <c r="I29" s="111"/>
      <c r="J29" s="109"/>
      <c r="K29" s="109"/>
      <c r="L29" s="109"/>
      <c r="M29" s="109"/>
      <c r="N29" s="109"/>
      <c r="O29" s="112"/>
      <c r="P29" s="107"/>
      <c r="Q29" s="111"/>
      <c r="R29" s="103"/>
      <c r="S29" s="67"/>
    </row>
    <row r="30" spans="2:702" ht="15.75" customHeight="1">
      <c r="B30" s="69"/>
      <c r="C30" s="70" t="s">
        <v>44</v>
      </c>
      <c r="D30" s="104"/>
      <c r="E30" s="104"/>
      <c r="F30" s="104"/>
      <c r="G30" s="104"/>
      <c r="H30" s="92">
        <f>SUM(D30:G30)</f>
        <v>0</v>
      </c>
      <c r="I30" s="108"/>
      <c r="J30" s="104"/>
      <c r="K30" s="104"/>
      <c r="L30" s="104"/>
      <c r="M30" s="104"/>
      <c r="N30" s="104"/>
      <c r="O30" s="104"/>
      <c r="P30" s="94">
        <f t="shared" si="0"/>
        <v>0</v>
      </c>
      <c r="Q30" s="108"/>
      <c r="R30" s="95">
        <f t="shared" si="1"/>
        <v>0</v>
      </c>
    </row>
    <row r="31" spans="2:702" ht="15.75" customHeight="1">
      <c r="B31" s="69"/>
      <c r="C31" s="70" t="s">
        <v>30</v>
      </c>
      <c r="D31" s="104"/>
      <c r="E31" s="104"/>
      <c r="F31" s="104"/>
      <c r="G31" s="104"/>
      <c r="H31" s="92">
        <f>SUM(D31:G31)</f>
        <v>0</v>
      </c>
      <c r="I31" s="108"/>
      <c r="J31" s="104"/>
      <c r="K31" s="104"/>
      <c r="L31" s="96">
        <v>0</v>
      </c>
      <c r="M31" s="104"/>
      <c r="N31" s="104"/>
      <c r="O31" s="104"/>
      <c r="P31" s="94">
        <f t="shared" si="0"/>
        <v>0</v>
      </c>
      <c r="Q31" s="108"/>
      <c r="R31" s="95">
        <f t="shared" si="1"/>
        <v>0</v>
      </c>
    </row>
    <row r="32" spans="2:702" ht="15.75" customHeight="1">
      <c r="B32" s="69"/>
      <c r="C32" s="70" t="s">
        <v>31</v>
      </c>
      <c r="D32" s="104"/>
      <c r="E32" s="104"/>
      <c r="F32" s="104"/>
      <c r="G32" s="104"/>
      <c r="H32" s="92">
        <f>SUM(D32:G32)</f>
        <v>0</v>
      </c>
      <c r="I32" s="108"/>
      <c r="J32" s="104"/>
      <c r="K32" s="104"/>
      <c r="L32" s="104"/>
      <c r="M32" s="104"/>
      <c r="N32" s="104"/>
      <c r="O32" s="104"/>
      <c r="P32" s="94">
        <f t="shared" si="0"/>
        <v>0</v>
      </c>
      <c r="Q32" s="108"/>
      <c r="R32" s="95">
        <f t="shared" si="1"/>
        <v>0</v>
      </c>
    </row>
    <row r="33" spans="2:19" ht="15.75" customHeight="1">
      <c r="B33" s="72" t="s">
        <v>206</v>
      </c>
      <c r="C33" s="70"/>
      <c r="D33" s="109"/>
      <c r="E33" s="109"/>
      <c r="F33" s="110"/>
      <c r="G33" s="109"/>
      <c r="H33" s="106"/>
      <c r="I33" s="111"/>
      <c r="J33" s="109"/>
      <c r="K33" s="109"/>
      <c r="L33" s="109"/>
      <c r="M33" s="109"/>
      <c r="N33" s="109"/>
      <c r="O33" s="110"/>
      <c r="P33" s="101"/>
      <c r="Q33" s="111"/>
      <c r="R33" s="103"/>
      <c r="S33" s="67"/>
    </row>
    <row r="34" spans="2:19" ht="15.75" customHeight="1">
      <c r="B34" s="69"/>
      <c r="C34" s="70" t="s">
        <v>44</v>
      </c>
      <c r="D34" s="104"/>
      <c r="E34" s="104"/>
      <c r="F34" s="104"/>
      <c r="G34" s="104"/>
      <c r="H34" s="92">
        <f>SUM(D34:G34)</f>
        <v>0</v>
      </c>
      <c r="I34" s="108"/>
      <c r="J34" s="104"/>
      <c r="K34" s="104"/>
      <c r="L34" s="104"/>
      <c r="M34" s="104"/>
      <c r="N34" s="104"/>
      <c r="O34" s="104"/>
      <c r="P34" s="94">
        <f t="shared" si="0"/>
        <v>0</v>
      </c>
      <c r="Q34" s="108"/>
      <c r="R34" s="95">
        <f t="shared" si="1"/>
        <v>0</v>
      </c>
    </row>
    <row r="35" spans="2:19" ht="15.75" customHeight="1">
      <c r="B35" s="69"/>
      <c r="C35" s="70" t="s">
        <v>30</v>
      </c>
      <c r="D35" s="104"/>
      <c r="E35" s="104"/>
      <c r="F35" s="104"/>
      <c r="G35" s="104"/>
      <c r="H35" s="92">
        <f>SUM(D35:G35)</f>
        <v>0</v>
      </c>
      <c r="I35" s="108"/>
      <c r="J35" s="104"/>
      <c r="K35" s="104"/>
      <c r="L35" s="96">
        <v>0</v>
      </c>
      <c r="M35" s="104"/>
      <c r="N35" s="104"/>
      <c r="O35" s="104"/>
      <c r="P35" s="94">
        <f t="shared" si="0"/>
        <v>0</v>
      </c>
      <c r="Q35" s="108"/>
      <c r="R35" s="95">
        <f t="shared" si="1"/>
        <v>0</v>
      </c>
    </row>
    <row r="36" spans="2:19" ht="15.75" customHeight="1">
      <c r="B36" s="69"/>
      <c r="C36" s="70" t="s">
        <v>31</v>
      </c>
      <c r="D36" s="104"/>
      <c r="E36" s="104"/>
      <c r="F36" s="104"/>
      <c r="G36" s="104"/>
      <c r="H36" s="92">
        <f>SUM(D36:G36)</f>
        <v>0</v>
      </c>
      <c r="I36" s="108"/>
      <c r="J36" s="104"/>
      <c r="K36" s="104"/>
      <c r="L36" s="104"/>
      <c r="M36" s="104"/>
      <c r="N36" s="104"/>
      <c r="O36" s="104"/>
      <c r="P36" s="94">
        <f t="shared" si="0"/>
        <v>0</v>
      </c>
      <c r="Q36" s="108"/>
      <c r="R36" s="95">
        <f t="shared" si="1"/>
        <v>0</v>
      </c>
    </row>
    <row r="37" spans="2:19" ht="15.75" customHeight="1">
      <c r="B37" s="72" t="s">
        <v>207</v>
      </c>
      <c r="C37" s="70"/>
      <c r="D37" s="109"/>
      <c r="E37" s="109"/>
      <c r="F37" s="110"/>
      <c r="G37" s="109"/>
      <c r="H37" s="106"/>
      <c r="I37" s="111"/>
      <c r="J37" s="109"/>
      <c r="K37" s="109"/>
      <c r="L37" s="109"/>
      <c r="M37" s="109"/>
      <c r="N37" s="109"/>
      <c r="O37" s="110"/>
      <c r="P37" s="101"/>
      <c r="Q37" s="111"/>
      <c r="R37" s="105"/>
      <c r="S37" s="67"/>
    </row>
    <row r="38" spans="2:19" ht="15.75" customHeight="1">
      <c r="B38" s="69"/>
      <c r="C38" s="70" t="s">
        <v>44</v>
      </c>
      <c r="D38" s="104"/>
      <c r="E38" s="104"/>
      <c r="F38" s="104"/>
      <c r="G38" s="104"/>
      <c r="H38" s="92">
        <f>SUM(D38:G38)</f>
        <v>0</v>
      </c>
      <c r="I38" s="108"/>
      <c r="J38" s="104"/>
      <c r="K38" s="104"/>
      <c r="L38" s="104"/>
      <c r="M38" s="104"/>
      <c r="N38" s="104"/>
      <c r="O38" s="104"/>
      <c r="P38" s="94">
        <f t="shared" si="0"/>
        <v>0</v>
      </c>
      <c r="Q38" s="108"/>
      <c r="R38" s="95">
        <f t="shared" si="1"/>
        <v>0</v>
      </c>
    </row>
    <row r="39" spans="2:19" ht="15.75" customHeight="1">
      <c r="B39" s="69"/>
      <c r="C39" s="70" t="s">
        <v>30</v>
      </c>
      <c r="D39" s="104"/>
      <c r="E39" s="104"/>
      <c r="F39" s="104"/>
      <c r="G39" s="104"/>
      <c r="H39" s="92">
        <f>SUM(D39:G39)</f>
        <v>0</v>
      </c>
      <c r="I39" s="108"/>
      <c r="J39" s="104"/>
      <c r="K39" s="104"/>
      <c r="L39" s="96">
        <v>0</v>
      </c>
      <c r="M39" s="104"/>
      <c r="N39" s="104"/>
      <c r="O39" s="104"/>
      <c r="P39" s="94">
        <f t="shared" si="0"/>
        <v>0</v>
      </c>
      <c r="Q39" s="108"/>
      <c r="R39" s="95">
        <f t="shared" si="1"/>
        <v>0</v>
      </c>
    </row>
    <row r="40" spans="2:19" ht="15.75" customHeight="1">
      <c r="B40" s="69"/>
      <c r="C40" s="70" t="s">
        <v>31</v>
      </c>
      <c r="D40" s="104"/>
      <c r="E40" s="104"/>
      <c r="F40" s="104"/>
      <c r="G40" s="104"/>
      <c r="H40" s="92">
        <f>SUM(D40:G40)</f>
        <v>0</v>
      </c>
      <c r="I40" s="108"/>
      <c r="J40" s="104"/>
      <c r="K40" s="104"/>
      <c r="L40" s="104"/>
      <c r="M40" s="104"/>
      <c r="N40" s="104"/>
      <c r="O40" s="104"/>
      <c r="P40" s="94">
        <f t="shared" si="0"/>
        <v>0</v>
      </c>
      <c r="Q40" s="108"/>
      <c r="R40" s="95">
        <f t="shared" si="1"/>
        <v>0</v>
      </c>
    </row>
    <row r="41" spans="2:19" ht="15.75" customHeight="1">
      <c r="B41" s="72" t="s">
        <v>208</v>
      </c>
      <c r="C41" s="70"/>
      <c r="D41" s="109"/>
      <c r="E41" s="109"/>
      <c r="F41" s="110"/>
      <c r="G41" s="109"/>
      <c r="H41" s="106"/>
      <c r="I41" s="111"/>
      <c r="J41" s="109"/>
      <c r="K41" s="109"/>
      <c r="L41" s="109"/>
      <c r="M41" s="109"/>
      <c r="N41" s="109"/>
      <c r="O41" s="110"/>
      <c r="P41" s="101"/>
      <c r="Q41" s="108"/>
      <c r="R41" s="103"/>
    </row>
    <row r="42" spans="2:19" ht="15.75" customHeight="1">
      <c r="B42" s="69"/>
      <c r="C42" s="70" t="s">
        <v>44</v>
      </c>
      <c r="D42" s="104"/>
      <c r="E42" s="104"/>
      <c r="F42" s="104"/>
      <c r="G42" s="104"/>
      <c r="H42" s="92">
        <f>SUM(D42:G42)</f>
        <v>0</v>
      </c>
      <c r="I42" s="108"/>
      <c r="J42" s="104"/>
      <c r="K42" s="104"/>
      <c r="L42" s="104"/>
      <c r="M42" s="104"/>
      <c r="N42" s="104"/>
      <c r="O42" s="104"/>
      <c r="P42" s="94">
        <f t="shared" si="0"/>
        <v>0</v>
      </c>
      <c r="Q42" s="108"/>
      <c r="R42" s="95">
        <f t="shared" si="1"/>
        <v>0</v>
      </c>
    </row>
    <row r="43" spans="2:19" ht="15.75" customHeight="1">
      <c r="B43" s="69"/>
      <c r="C43" s="70" t="s">
        <v>30</v>
      </c>
      <c r="D43" s="104"/>
      <c r="E43" s="104"/>
      <c r="F43" s="104"/>
      <c r="G43" s="104"/>
      <c r="H43" s="92">
        <f>SUM(D43:G43)</f>
        <v>0</v>
      </c>
      <c r="I43" s="108"/>
      <c r="J43" s="104"/>
      <c r="K43" s="104"/>
      <c r="L43" s="96">
        <v>0</v>
      </c>
      <c r="M43" s="104"/>
      <c r="N43" s="104"/>
      <c r="O43" s="104"/>
      <c r="P43" s="94">
        <f t="shared" si="0"/>
        <v>0</v>
      </c>
      <c r="Q43" s="108"/>
      <c r="R43" s="95">
        <f t="shared" si="1"/>
        <v>0</v>
      </c>
    </row>
    <row r="44" spans="2:19" ht="15.75" customHeight="1">
      <c r="B44" s="69"/>
      <c r="C44" s="70" t="s">
        <v>31</v>
      </c>
      <c r="D44" s="104"/>
      <c r="E44" s="104"/>
      <c r="F44" s="104"/>
      <c r="G44" s="104"/>
      <c r="H44" s="92">
        <f>SUM(D44:G44)</f>
        <v>0</v>
      </c>
      <c r="I44" s="108"/>
      <c r="J44" s="104"/>
      <c r="K44" s="104"/>
      <c r="L44" s="104"/>
      <c r="M44" s="104"/>
      <c r="N44" s="104"/>
      <c r="O44" s="104"/>
      <c r="P44" s="94">
        <f t="shared" si="0"/>
        <v>0</v>
      </c>
      <c r="Q44" s="108"/>
      <c r="R44" s="95">
        <f t="shared" si="1"/>
        <v>0</v>
      </c>
    </row>
    <row r="45" spans="2:19" ht="15.75" customHeight="1">
      <c r="B45" s="72" t="s">
        <v>209</v>
      </c>
      <c r="C45" s="70"/>
      <c r="D45" s="109"/>
      <c r="E45" s="109"/>
      <c r="F45" s="110"/>
      <c r="G45" s="109"/>
      <c r="H45" s="106"/>
      <c r="I45" s="111"/>
      <c r="J45" s="109"/>
      <c r="K45" s="109"/>
      <c r="L45" s="109"/>
      <c r="M45" s="109"/>
      <c r="N45" s="109"/>
      <c r="O45" s="110"/>
      <c r="P45" s="101"/>
      <c r="Q45" s="111"/>
      <c r="R45" s="105"/>
      <c r="S45" s="67"/>
    </row>
    <row r="46" spans="2:19" ht="15.75" customHeight="1">
      <c r="B46" s="69"/>
      <c r="C46" s="70" t="s">
        <v>44</v>
      </c>
      <c r="D46" s="104"/>
      <c r="E46" s="104"/>
      <c r="F46" s="104"/>
      <c r="G46" s="104"/>
      <c r="H46" s="92">
        <f>SUM(D46:G46)</f>
        <v>0</v>
      </c>
      <c r="I46" s="108"/>
      <c r="J46" s="104"/>
      <c r="K46" s="104"/>
      <c r="L46" s="104"/>
      <c r="M46" s="104"/>
      <c r="N46" s="104"/>
      <c r="O46" s="104"/>
      <c r="P46" s="94">
        <f t="shared" si="0"/>
        <v>0</v>
      </c>
      <c r="Q46" s="108"/>
      <c r="R46" s="95">
        <f t="shared" si="1"/>
        <v>0</v>
      </c>
    </row>
    <row r="47" spans="2:19" ht="15.75" customHeight="1">
      <c r="B47" s="69"/>
      <c r="C47" s="70" t="s">
        <v>30</v>
      </c>
      <c r="D47" s="104"/>
      <c r="E47" s="104"/>
      <c r="F47" s="104"/>
      <c r="G47" s="104"/>
      <c r="H47" s="92">
        <f>SUM(D47:G47)</f>
        <v>0</v>
      </c>
      <c r="I47" s="108"/>
      <c r="J47" s="104"/>
      <c r="K47" s="104"/>
      <c r="L47" s="96">
        <v>0</v>
      </c>
      <c r="M47" s="104"/>
      <c r="N47" s="104"/>
      <c r="O47" s="104"/>
      <c r="P47" s="94">
        <f t="shared" si="0"/>
        <v>0</v>
      </c>
      <c r="Q47" s="108"/>
      <c r="R47" s="95">
        <f t="shared" si="1"/>
        <v>0</v>
      </c>
    </row>
    <row r="48" spans="2:19" ht="15.75" customHeight="1">
      <c r="B48" s="69"/>
      <c r="C48" s="70" t="s">
        <v>31</v>
      </c>
      <c r="D48" s="104"/>
      <c r="E48" s="104"/>
      <c r="F48" s="104"/>
      <c r="G48" s="104"/>
      <c r="H48" s="92">
        <f>SUM(D48:G48)</f>
        <v>0</v>
      </c>
      <c r="I48" s="108"/>
      <c r="J48" s="104"/>
      <c r="K48" s="104"/>
      <c r="L48" s="104"/>
      <c r="M48" s="104"/>
      <c r="N48" s="104"/>
      <c r="O48" s="104"/>
      <c r="P48" s="94">
        <f t="shared" si="0"/>
        <v>0</v>
      </c>
      <c r="Q48" s="108"/>
      <c r="R48" s="95">
        <f t="shared" si="1"/>
        <v>0</v>
      </c>
    </row>
    <row r="49" spans="1:19" ht="15.75" customHeight="1">
      <c r="A49" s="79"/>
      <c r="B49" s="72" t="s">
        <v>210</v>
      </c>
      <c r="C49" s="70"/>
      <c r="D49" s="109"/>
      <c r="E49" s="109"/>
      <c r="F49" s="110"/>
      <c r="G49" s="109"/>
      <c r="H49" s="106"/>
      <c r="I49" s="111"/>
      <c r="J49" s="109"/>
      <c r="K49" s="109"/>
      <c r="L49" s="109"/>
      <c r="M49" s="109"/>
      <c r="N49" s="109"/>
      <c r="O49" s="110"/>
      <c r="P49" s="101"/>
      <c r="Q49" s="111"/>
      <c r="R49" s="103"/>
      <c r="S49" s="67"/>
    </row>
    <row r="50" spans="1:19" ht="15.75" customHeight="1">
      <c r="B50" s="69"/>
      <c r="C50" s="70" t="s">
        <v>44</v>
      </c>
      <c r="D50" s="104"/>
      <c r="E50" s="104"/>
      <c r="F50" s="104"/>
      <c r="G50" s="104"/>
      <c r="H50" s="92">
        <f>SUM(D50:G50)</f>
        <v>0</v>
      </c>
      <c r="I50" s="108"/>
      <c r="J50" s="104"/>
      <c r="K50" s="104"/>
      <c r="L50" s="104"/>
      <c r="M50" s="104"/>
      <c r="N50" s="104"/>
      <c r="O50" s="104"/>
      <c r="P50" s="94">
        <f t="shared" si="0"/>
        <v>0</v>
      </c>
      <c r="Q50" s="108"/>
      <c r="R50" s="95">
        <f t="shared" si="1"/>
        <v>0</v>
      </c>
    </row>
    <row r="51" spans="1:19" ht="15.75" customHeight="1">
      <c r="B51" s="69"/>
      <c r="C51" s="70" t="s">
        <v>30</v>
      </c>
      <c r="D51" s="104"/>
      <c r="E51" s="104"/>
      <c r="F51" s="104"/>
      <c r="G51" s="104"/>
      <c r="H51" s="92">
        <f>SUM(D51:G51)</f>
        <v>0</v>
      </c>
      <c r="I51" s="108"/>
      <c r="J51" s="104"/>
      <c r="K51" s="104"/>
      <c r="L51" s="96">
        <v>0</v>
      </c>
      <c r="M51" s="104"/>
      <c r="N51" s="104"/>
      <c r="O51" s="104"/>
      <c r="P51" s="94">
        <f t="shared" si="0"/>
        <v>0</v>
      </c>
      <c r="Q51" s="108"/>
      <c r="R51" s="95">
        <f t="shared" si="1"/>
        <v>0</v>
      </c>
    </row>
    <row r="52" spans="1:19" ht="15.75" customHeight="1">
      <c r="B52" s="69"/>
      <c r="C52" s="70" t="s">
        <v>31</v>
      </c>
      <c r="D52" s="104"/>
      <c r="E52" s="104"/>
      <c r="F52" s="104"/>
      <c r="G52" s="104"/>
      <c r="H52" s="92">
        <f>SUM(D52:G52)</f>
        <v>0</v>
      </c>
      <c r="I52" s="108"/>
      <c r="J52" s="104"/>
      <c r="K52" s="104"/>
      <c r="L52" s="104"/>
      <c r="M52" s="104"/>
      <c r="N52" s="104"/>
      <c r="O52" s="104"/>
      <c r="P52" s="94">
        <f t="shared" si="0"/>
        <v>0</v>
      </c>
      <c r="Q52" s="108"/>
      <c r="R52" s="95">
        <f t="shared" si="1"/>
        <v>0</v>
      </c>
    </row>
    <row r="53" spans="1:19" ht="15.75" customHeight="1">
      <c r="A53" s="71"/>
      <c r="B53" s="72" t="s">
        <v>211</v>
      </c>
      <c r="C53" s="70"/>
      <c r="D53" s="99"/>
      <c r="E53" s="99"/>
      <c r="F53" s="100"/>
      <c r="G53" s="99"/>
      <c r="H53" s="99"/>
      <c r="I53" s="93"/>
      <c r="J53" s="99"/>
      <c r="K53" s="99"/>
      <c r="L53" s="99"/>
      <c r="M53" s="99"/>
      <c r="N53" s="99"/>
      <c r="O53" s="100"/>
      <c r="P53" s="101"/>
      <c r="Q53" s="102"/>
      <c r="R53" s="103"/>
      <c r="S53" s="67"/>
    </row>
    <row r="54" spans="1:19" ht="15.75" customHeight="1">
      <c r="B54" s="69"/>
      <c r="C54" s="70" t="s">
        <v>44</v>
      </c>
      <c r="D54" s="104"/>
      <c r="E54" s="104"/>
      <c r="F54" s="104"/>
      <c r="G54" s="104"/>
      <c r="H54" s="92">
        <f>SUM(D54:G54)</f>
        <v>0</v>
      </c>
      <c r="I54" s="93"/>
      <c r="J54" s="104"/>
      <c r="K54" s="104"/>
      <c r="L54" s="104"/>
      <c r="M54" s="104"/>
      <c r="N54" s="104"/>
      <c r="O54" s="104"/>
      <c r="P54" s="94">
        <f>SUM(J54:O54)</f>
        <v>0</v>
      </c>
      <c r="Q54" s="93"/>
      <c r="R54" s="95">
        <f>H54+P54</f>
        <v>0</v>
      </c>
    </row>
    <row r="55" spans="1:19" ht="15.75" customHeight="1">
      <c r="B55" s="69"/>
      <c r="C55" s="70" t="s">
        <v>30</v>
      </c>
      <c r="D55" s="104"/>
      <c r="E55" s="104"/>
      <c r="F55" s="104"/>
      <c r="G55" s="104"/>
      <c r="H55" s="92">
        <f>SUM(D55:G55)</f>
        <v>0</v>
      </c>
      <c r="I55" s="93"/>
      <c r="J55" s="104"/>
      <c r="K55" s="104"/>
      <c r="L55" s="96">
        <v>0</v>
      </c>
      <c r="M55" s="104"/>
      <c r="N55" s="104"/>
      <c r="O55" s="104"/>
      <c r="P55" s="94">
        <f>SUM(J55:O55)</f>
        <v>0</v>
      </c>
      <c r="Q55" s="93"/>
      <c r="R55" s="95">
        <f>H55+P55</f>
        <v>0</v>
      </c>
    </row>
    <row r="56" spans="1:19" ht="15.75" customHeight="1">
      <c r="B56" s="69"/>
      <c r="C56" s="70" t="s">
        <v>31</v>
      </c>
      <c r="D56" s="104"/>
      <c r="E56" s="104"/>
      <c r="F56" s="104"/>
      <c r="G56" s="104"/>
      <c r="H56" s="96">
        <f>SUM(D56:G56)</f>
        <v>0</v>
      </c>
      <c r="I56" s="93"/>
      <c r="J56" s="104"/>
      <c r="K56" s="104"/>
      <c r="L56" s="104"/>
      <c r="M56" s="104"/>
      <c r="N56" s="104"/>
      <c r="O56" s="104"/>
      <c r="P56" s="94">
        <f>SUM(J56:O56)</f>
        <v>0</v>
      </c>
      <c r="Q56" s="93"/>
      <c r="R56" s="95">
        <f>H56+P56</f>
        <v>0</v>
      </c>
    </row>
    <row r="57" spans="1:19" ht="15.75" customHeight="1">
      <c r="B57" s="72" t="s">
        <v>212</v>
      </c>
      <c r="C57" s="70"/>
      <c r="D57" s="99"/>
      <c r="E57" s="99"/>
      <c r="F57" s="100"/>
      <c r="G57" s="99"/>
      <c r="H57" s="99"/>
      <c r="I57" s="93"/>
      <c r="J57" s="99"/>
      <c r="K57" s="99"/>
      <c r="L57" s="99"/>
      <c r="M57" s="99"/>
      <c r="N57" s="99"/>
      <c r="O57" s="100"/>
      <c r="P57" s="101"/>
      <c r="Q57" s="102"/>
      <c r="R57" s="105"/>
      <c r="S57" s="67"/>
    </row>
    <row r="58" spans="1:19" ht="15.75" customHeight="1">
      <c r="B58" s="69"/>
      <c r="C58" s="70" t="s">
        <v>44</v>
      </c>
      <c r="D58" s="104"/>
      <c r="E58" s="104"/>
      <c r="F58" s="104"/>
      <c r="G58" s="104"/>
      <c r="H58" s="92">
        <f>SUM(D58:G58)</f>
        <v>0</v>
      </c>
      <c r="I58" s="93"/>
      <c r="J58" s="104"/>
      <c r="K58" s="104"/>
      <c r="L58" s="104"/>
      <c r="M58" s="104"/>
      <c r="N58" s="104"/>
      <c r="O58" s="104"/>
      <c r="P58" s="94">
        <f>SUM(J58:O58)</f>
        <v>0</v>
      </c>
      <c r="Q58" s="93"/>
      <c r="R58" s="95">
        <f>H58+P58</f>
        <v>0</v>
      </c>
    </row>
    <row r="59" spans="1:19" ht="15.75" customHeight="1">
      <c r="B59" s="69"/>
      <c r="C59" s="70" t="s">
        <v>30</v>
      </c>
      <c r="D59" s="104"/>
      <c r="E59" s="104"/>
      <c r="F59" s="104"/>
      <c r="G59" s="104"/>
      <c r="H59" s="92">
        <f>SUM(D59:G59)</f>
        <v>0</v>
      </c>
      <c r="I59" s="93"/>
      <c r="J59" s="246"/>
      <c r="K59" s="104"/>
      <c r="L59" s="96">
        <v>0</v>
      </c>
      <c r="M59" s="104"/>
      <c r="N59" s="104"/>
      <c r="O59" s="104"/>
      <c r="P59" s="94">
        <f>SUM(J59:O59)</f>
        <v>0</v>
      </c>
      <c r="Q59" s="93"/>
      <c r="R59" s="95">
        <f>H59+P59</f>
        <v>0</v>
      </c>
    </row>
    <row r="60" spans="1:19" ht="15.75" customHeight="1">
      <c r="B60" s="69"/>
      <c r="C60" s="70" t="s">
        <v>31</v>
      </c>
      <c r="D60" s="104"/>
      <c r="E60" s="104"/>
      <c r="F60" s="104"/>
      <c r="G60" s="104"/>
      <c r="H60" s="92">
        <f>SUM(D60:G60)</f>
        <v>0</v>
      </c>
      <c r="I60" s="93"/>
      <c r="J60" s="104"/>
      <c r="K60" s="104"/>
      <c r="L60" s="104"/>
      <c r="M60" s="104"/>
      <c r="N60" s="104"/>
      <c r="O60" s="104"/>
      <c r="P60" s="94">
        <f>SUM(J60:O60)</f>
        <v>0</v>
      </c>
      <c r="Q60" s="93"/>
      <c r="R60" s="95">
        <f>H60+P60</f>
        <v>0</v>
      </c>
    </row>
    <row r="61" spans="1:19" ht="15.75" customHeight="1">
      <c r="B61" s="72" t="s">
        <v>213</v>
      </c>
      <c r="C61" s="70"/>
      <c r="D61" s="99"/>
      <c r="E61" s="99"/>
      <c r="F61" s="100"/>
      <c r="G61" s="99"/>
      <c r="H61" s="106"/>
      <c r="I61" s="102"/>
      <c r="J61" s="99"/>
      <c r="K61" s="99"/>
      <c r="L61" s="99"/>
      <c r="M61" s="99"/>
      <c r="N61" s="99"/>
      <c r="O61" s="100"/>
      <c r="P61" s="101"/>
      <c r="Q61" s="102"/>
      <c r="R61" s="103"/>
      <c r="S61" s="67"/>
    </row>
    <row r="62" spans="1:19" ht="15.75" customHeight="1">
      <c r="B62" s="69"/>
      <c r="C62" s="70" t="s">
        <v>44</v>
      </c>
      <c r="D62" s="104"/>
      <c r="E62" s="104"/>
      <c r="F62" s="104"/>
      <c r="G62" s="104"/>
      <c r="H62" s="92">
        <f>SUM(D62:G62)</f>
        <v>0</v>
      </c>
      <c r="I62" s="93"/>
      <c r="J62" s="104"/>
      <c r="K62" s="104"/>
      <c r="L62" s="104"/>
      <c r="M62" s="104"/>
      <c r="N62" s="104"/>
      <c r="O62" s="104"/>
      <c r="P62" s="94">
        <f>SUM(J62:O62)</f>
        <v>0</v>
      </c>
      <c r="Q62" s="93"/>
      <c r="R62" s="95">
        <f>H62+P62</f>
        <v>0</v>
      </c>
    </row>
    <row r="63" spans="1:19" ht="15.75" customHeight="1">
      <c r="B63" s="69"/>
      <c r="C63" s="70" t="s">
        <v>30</v>
      </c>
      <c r="D63" s="104"/>
      <c r="E63" s="104"/>
      <c r="F63" s="104"/>
      <c r="G63" s="104"/>
      <c r="H63" s="92">
        <f>SUM(D63:G63)</f>
        <v>0</v>
      </c>
      <c r="I63" s="93"/>
      <c r="J63" s="104"/>
      <c r="K63" s="104"/>
      <c r="L63" s="96">
        <v>0</v>
      </c>
      <c r="M63" s="104"/>
      <c r="N63" s="104"/>
      <c r="O63" s="104"/>
      <c r="P63" s="94">
        <f>SUM(J63:O63)</f>
        <v>0</v>
      </c>
      <c r="Q63" s="93"/>
      <c r="R63" s="95">
        <f>H63+P63</f>
        <v>0</v>
      </c>
    </row>
    <row r="64" spans="1:19" ht="15.75" customHeight="1">
      <c r="B64" s="69"/>
      <c r="C64" s="70" t="s">
        <v>31</v>
      </c>
      <c r="D64" s="104"/>
      <c r="E64" s="104"/>
      <c r="F64" s="104"/>
      <c r="G64" s="104"/>
      <c r="H64" s="92">
        <f>SUM(D64:G64)</f>
        <v>0</v>
      </c>
      <c r="I64" s="93"/>
      <c r="J64" s="104"/>
      <c r="K64" s="104"/>
      <c r="L64" s="104"/>
      <c r="M64" s="104"/>
      <c r="N64" s="104"/>
      <c r="O64" s="104"/>
      <c r="P64" s="94">
        <f>SUM(J64:O64)</f>
        <v>0</v>
      </c>
      <c r="Q64" s="93"/>
      <c r="R64" s="95">
        <f>H64+P64</f>
        <v>0</v>
      </c>
    </row>
    <row r="65" spans="2:24" ht="15.75" customHeight="1">
      <c r="B65" s="63" t="s">
        <v>3</v>
      </c>
      <c r="C65" s="70"/>
      <c r="D65" s="244"/>
      <c r="E65" s="244"/>
      <c r="F65" s="245"/>
      <c r="G65" s="244"/>
      <c r="H65" s="106"/>
      <c r="I65" s="111"/>
      <c r="J65" s="109"/>
      <c r="K65" s="109"/>
      <c r="L65" s="109"/>
      <c r="M65" s="109"/>
      <c r="N65" s="109"/>
      <c r="O65" s="110"/>
      <c r="P65" s="101"/>
      <c r="Q65" s="111"/>
      <c r="R65" s="103"/>
      <c r="S65" s="67"/>
    </row>
    <row r="66" spans="2:24" ht="15.75" customHeight="1">
      <c r="C66" s="70" t="s">
        <v>44</v>
      </c>
      <c r="D66" s="98">
        <f t="shared" ref="D66:G68" si="2">SUM(D54+D58+D62+D18+D22+D26+D30+D34+D38+D42+D46+D50)</f>
        <v>1221</v>
      </c>
      <c r="E66" s="98">
        <f t="shared" si="2"/>
        <v>1526</v>
      </c>
      <c r="F66" s="98">
        <f t="shared" si="2"/>
        <v>357</v>
      </c>
      <c r="G66" s="98">
        <f t="shared" si="2"/>
        <v>1052</v>
      </c>
      <c r="H66" s="113">
        <f>SUM(D66:G66)</f>
        <v>4156</v>
      </c>
      <c r="I66" s="114"/>
      <c r="J66" s="98">
        <f t="shared" ref="J66:O68" si="3">SUM(J54+J58+J62+J18+J22+J26+J30+J34+J38+J42+J46+J50)</f>
        <v>676</v>
      </c>
      <c r="K66" s="98">
        <f t="shared" si="3"/>
        <v>1215</v>
      </c>
      <c r="L66" s="98">
        <f t="shared" si="3"/>
        <v>7829</v>
      </c>
      <c r="M66" s="98">
        <f t="shared" si="3"/>
        <v>664</v>
      </c>
      <c r="N66" s="98">
        <f t="shared" si="3"/>
        <v>1096</v>
      </c>
      <c r="O66" s="98">
        <f t="shared" si="3"/>
        <v>74</v>
      </c>
      <c r="P66" s="94">
        <f t="shared" si="0"/>
        <v>11554</v>
      </c>
      <c r="Q66" s="108"/>
      <c r="R66" s="95">
        <f t="shared" si="1"/>
        <v>15710</v>
      </c>
    </row>
    <row r="67" spans="2:24" ht="15.75" customHeight="1">
      <c r="C67" s="70" t="s">
        <v>30</v>
      </c>
      <c r="D67" s="98">
        <f t="shared" si="2"/>
        <v>1356</v>
      </c>
      <c r="E67" s="98">
        <f t="shared" si="2"/>
        <v>340</v>
      </c>
      <c r="F67" s="98">
        <f t="shared" si="2"/>
        <v>445</v>
      </c>
      <c r="G67" s="98">
        <f t="shared" si="2"/>
        <v>270</v>
      </c>
      <c r="H67" s="113">
        <f>SUM(D67:G67)</f>
        <v>2411</v>
      </c>
      <c r="I67" s="114"/>
      <c r="J67" s="98">
        <f t="shared" si="3"/>
        <v>1133</v>
      </c>
      <c r="K67" s="98">
        <f t="shared" si="3"/>
        <v>526</v>
      </c>
      <c r="L67" s="98">
        <f t="shared" si="3"/>
        <v>0</v>
      </c>
      <c r="M67" s="98">
        <f t="shared" si="3"/>
        <v>344</v>
      </c>
      <c r="N67" s="98">
        <f t="shared" si="3"/>
        <v>1265</v>
      </c>
      <c r="O67" s="98">
        <f t="shared" si="3"/>
        <v>112</v>
      </c>
      <c r="P67" s="94">
        <f t="shared" si="0"/>
        <v>3380</v>
      </c>
      <c r="Q67" s="108"/>
      <c r="R67" s="95">
        <f t="shared" si="1"/>
        <v>5791</v>
      </c>
    </row>
    <row r="68" spans="2:24" ht="15.75" customHeight="1">
      <c r="C68" s="70" t="s">
        <v>31</v>
      </c>
      <c r="D68" s="98">
        <f t="shared" si="2"/>
        <v>68</v>
      </c>
      <c r="E68" s="98">
        <f t="shared" si="2"/>
        <v>3</v>
      </c>
      <c r="F68" s="98">
        <f t="shared" si="2"/>
        <v>0</v>
      </c>
      <c r="G68" s="98">
        <f t="shared" si="2"/>
        <v>8</v>
      </c>
      <c r="H68" s="113">
        <f>SUM(D68:G68)</f>
        <v>79</v>
      </c>
      <c r="I68" s="115"/>
      <c r="J68" s="98">
        <f t="shared" si="3"/>
        <v>19</v>
      </c>
      <c r="K68" s="98">
        <f t="shared" si="3"/>
        <v>3</v>
      </c>
      <c r="L68" s="98">
        <f t="shared" si="3"/>
        <v>0</v>
      </c>
      <c r="M68" s="98">
        <f t="shared" si="3"/>
        <v>0</v>
      </c>
      <c r="N68" s="98">
        <f t="shared" si="3"/>
        <v>7</v>
      </c>
      <c r="O68" s="98">
        <f t="shared" si="3"/>
        <v>4</v>
      </c>
      <c r="P68" s="116">
        <f t="shared" si="0"/>
        <v>33</v>
      </c>
      <c r="Q68" s="108"/>
      <c r="R68" s="117">
        <f t="shared" si="1"/>
        <v>112</v>
      </c>
    </row>
    <row r="69" spans="2:24" ht="15.75" customHeight="1">
      <c r="B69" s="63" t="s">
        <v>131</v>
      </c>
      <c r="C69" s="70"/>
      <c r="D69" s="76"/>
      <c r="E69" s="76"/>
      <c r="F69" s="77"/>
      <c r="G69" s="76"/>
      <c r="H69" s="75"/>
      <c r="I69" s="78"/>
      <c r="J69" s="76"/>
      <c r="K69" s="76"/>
      <c r="L69" s="76"/>
      <c r="M69" s="76"/>
      <c r="N69" s="76"/>
      <c r="O69" s="77"/>
      <c r="P69" s="73"/>
      <c r="Q69" s="78"/>
      <c r="R69" s="74"/>
    </row>
    <row r="70" spans="2:24">
      <c r="C70" s="70" t="s">
        <v>44</v>
      </c>
      <c r="D70" s="139">
        <f t="shared" ref="D70:H72" si="4">D66/D14</f>
        <v>0.12852631578947368</v>
      </c>
      <c r="E70" s="139">
        <f t="shared" si="4"/>
        <v>0.14533333333333334</v>
      </c>
      <c r="F70" s="139">
        <f t="shared" si="4"/>
        <v>0.19833333333333333</v>
      </c>
      <c r="G70" s="139">
        <f t="shared" si="4"/>
        <v>0.11688888888888889</v>
      </c>
      <c r="H70" s="140">
        <f t="shared" si="4"/>
        <v>0.13493506493506494</v>
      </c>
      <c r="I70" s="141"/>
      <c r="J70" s="139">
        <f t="shared" ref="J70:P70" si="5">J66/J14</f>
        <v>0.11266666666666666</v>
      </c>
      <c r="K70" s="139">
        <f t="shared" si="5"/>
        <v>0.17357142857142857</v>
      </c>
      <c r="L70" s="139">
        <f t="shared" si="5"/>
        <v>0.13269491525423729</v>
      </c>
      <c r="M70" s="139">
        <f t="shared" si="5"/>
        <v>0.14755555555555555</v>
      </c>
      <c r="N70" s="139">
        <f t="shared" si="5"/>
        <v>0.14613333333333334</v>
      </c>
      <c r="O70" s="139">
        <f t="shared" si="5"/>
        <v>0.24666666666666667</v>
      </c>
      <c r="P70" s="142">
        <f t="shared" si="5"/>
        <v>0.13705812574139975</v>
      </c>
      <c r="Q70" s="143"/>
      <c r="R70" s="144">
        <f>R66/R14</f>
        <v>0.1364900086880973</v>
      </c>
    </row>
    <row r="71" spans="2:24">
      <c r="C71" s="70" t="s">
        <v>30</v>
      </c>
      <c r="D71" s="139">
        <f t="shared" si="4"/>
        <v>0.17842105263157895</v>
      </c>
      <c r="E71" s="139">
        <f t="shared" si="4"/>
        <v>0.17</v>
      </c>
      <c r="F71" s="139">
        <f t="shared" si="4"/>
        <v>0.2225</v>
      </c>
      <c r="G71" s="139">
        <f t="shared" si="4"/>
        <v>0.12857142857142856</v>
      </c>
      <c r="H71" s="140">
        <f t="shared" si="4"/>
        <v>0.175985401459854</v>
      </c>
      <c r="I71" s="141"/>
      <c r="J71" s="139">
        <f>J67/J15</f>
        <v>0.21788461538461537</v>
      </c>
      <c r="K71" s="139">
        <f>K67/K15</f>
        <v>0.13842105263157894</v>
      </c>
      <c r="L71" s="139">
        <v>0</v>
      </c>
      <c r="M71" s="139">
        <f t="shared" ref="M71:P72" si="6">M67/M15</f>
        <v>0.19111111111111112</v>
      </c>
      <c r="N71" s="139">
        <f t="shared" si="6"/>
        <v>0.17328767123287672</v>
      </c>
      <c r="O71" s="139">
        <f t="shared" si="6"/>
        <v>0.24888888888888888</v>
      </c>
      <c r="P71" s="142">
        <f t="shared" si="6"/>
        <v>0.18221024258760107</v>
      </c>
      <c r="Q71" s="143"/>
      <c r="R71" s="144">
        <f>R67/R15</f>
        <v>0.17956589147286822</v>
      </c>
    </row>
    <row r="72" spans="2:24">
      <c r="C72" s="70" t="s">
        <v>31</v>
      </c>
      <c r="D72" s="139">
        <f t="shared" si="4"/>
        <v>0.11333333333333333</v>
      </c>
      <c r="E72" s="139">
        <f t="shared" si="4"/>
        <v>0.12</v>
      </c>
      <c r="F72" s="139">
        <f t="shared" si="4"/>
        <v>0</v>
      </c>
      <c r="G72" s="139">
        <f t="shared" si="4"/>
        <v>0.32</v>
      </c>
      <c r="H72" s="140">
        <f t="shared" si="4"/>
        <v>0.12098009188361408</v>
      </c>
      <c r="I72" s="145"/>
      <c r="J72" s="139">
        <f>J68/J16</f>
        <v>0.23749999999999999</v>
      </c>
      <c r="K72" s="139">
        <f>K68/K16</f>
        <v>0.15</v>
      </c>
      <c r="L72" s="139">
        <f>L68/L16</f>
        <v>0</v>
      </c>
      <c r="M72" s="139">
        <f t="shared" si="6"/>
        <v>0</v>
      </c>
      <c r="N72" s="139">
        <f t="shared" si="6"/>
        <v>0.2</v>
      </c>
      <c r="O72" s="139">
        <f t="shared" si="6"/>
        <v>0.2</v>
      </c>
      <c r="P72" s="146">
        <f t="shared" si="6"/>
        <v>0.18333333333333332</v>
      </c>
      <c r="Q72" s="143"/>
      <c r="R72" s="147">
        <f>R68/R16</f>
        <v>0.13445378151260504</v>
      </c>
    </row>
    <row r="73" spans="2:24" ht="11.25" customHeight="1">
      <c r="S73" s="33"/>
      <c r="T73" s="33"/>
      <c r="U73" s="33"/>
    </row>
    <row r="74" spans="2:24" ht="11.25" customHeight="1">
      <c r="S74" s="33"/>
      <c r="T74" s="33"/>
      <c r="U74" s="33"/>
    </row>
    <row r="75" spans="2:24" ht="11.25" customHeight="1">
      <c r="S75" s="33"/>
      <c r="T75" s="33"/>
      <c r="U75" s="33"/>
    </row>
    <row r="76" spans="2:24" ht="15.6">
      <c r="S76" s="25"/>
      <c r="T76" s="30"/>
      <c r="U76" s="31"/>
    </row>
    <row r="77" spans="2:24" ht="15.6">
      <c r="V77" s="80" t="s">
        <v>52</v>
      </c>
      <c r="W77" s="48" t="s">
        <v>121</v>
      </c>
      <c r="X77" s="47">
        <v>1</v>
      </c>
    </row>
    <row r="78" spans="2:24" ht="15.6">
      <c r="V78" s="80" t="s">
        <v>53</v>
      </c>
      <c r="W78" s="46" t="s">
        <v>122</v>
      </c>
      <c r="X78" s="47">
        <v>2</v>
      </c>
    </row>
    <row r="79" spans="2:24" ht="15.6">
      <c r="V79" s="80" t="s">
        <v>54</v>
      </c>
      <c r="W79" s="46" t="s">
        <v>123</v>
      </c>
      <c r="X79" s="47">
        <v>3</v>
      </c>
    </row>
    <row r="80" spans="2:24" ht="15.6">
      <c r="V80" s="80" t="s">
        <v>55</v>
      </c>
      <c r="W80" s="46" t="s">
        <v>124</v>
      </c>
      <c r="X80" s="47">
        <v>4</v>
      </c>
    </row>
    <row r="81" spans="22:24" ht="15.6">
      <c r="V81" s="80" t="s">
        <v>56</v>
      </c>
      <c r="W81" s="46" t="s">
        <v>125</v>
      </c>
      <c r="X81" s="47">
        <v>5</v>
      </c>
    </row>
    <row r="82" spans="22:24">
      <c r="V82" s="80" t="s">
        <v>57</v>
      </c>
      <c r="W82" s="47" t="s">
        <v>126</v>
      </c>
      <c r="X82" s="47">
        <v>6</v>
      </c>
    </row>
    <row r="83" spans="22:24">
      <c r="V83" s="80" t="s">
        <v>58</v>
      </c>
      <c r="W83" s="47" t="s">
        <v>127</v>
      </c>
      <c r="X83" s="47">
        <v>7</v>
      </c>
    </row>
    <row r="84" spans="22:24">
      <c r="V84" s="80" t="s">
        <v>59</v>
      </c>
      <c r="W84" s="47" t="s">
        <v>128</v>
      </c>
      <c r="X84" s="47">
        <v>8</v>
      </c>
    </row>
    <row r="85" spans="22:24">
      <c r="V85" s="80" t="s">
        <v>60</v>
      </c>
      <c r="W85" s="47" t="s">
        <v>129</v>
      </c>
      <c r="X85" s="47">
        <v>9</v>
      </c>
    </row>
    <row r="86" spans="22:24" ht="15.6">
      <c r="V86" s="80" t="s">
        <v>61</v>
      </c>
      <c r="W86" s="46" t="s">
        <v>118</v>
      </c>
      <c r="X86" s="47">
        <v>10</v>
      </c>
    </row>
    <row r="87" spans="22:24" ht="15.6">
      <c r="V87" s="80" t="s">
        <v>62</v>
      </c>
      <c r="W87" s="46" t="s">
        <v>119</v>
      </c>
      <c r="X87" s="47"/>
    </row>
    <row r="88" spans="22:24" ht="15.6">
      <c r="V88" s="80" t="s">
        <v>63</v>
      </c>
      <c r="W88" s="46" t="s">
        <v>120</v>
      </c>
      <c r="X88" s="47"/>
    </row>
    <row r="89" spans="22:24">
      <c r="V89" s="80" t="s">
        <v>64</v>
      </c>
      <c r="W89" s="47"/>
      <c r="X89" s="47"/>
    </row>
    <row r="90" spans="22:24">
      <c r="V90" s="80" t="s">
        <v>65</v>
      </c>
      <c r="W90" s="47"/>
      <c r="X90" s="47"/>
    </row>
    <row r="91" spans="22:24">
      <c r="V91" s="80" t="s">
        <v>66</v>
      </c>
      <c r="W91" s="47"/>
      <c r="X91" s="47"/>
    </row>
    <row r="92" spans="22:24">
      <c r="V92" s="80" t="s">
        <v>67</v>
      </c>
      <c r="W92" s="47"/>
      <c r="X92" s="47"/>
    </row>
    <row r="93" spans="22:24">
      <c r="V93" s="80" t="s">
        <v>68</v>
      </c>
      <c r="W93" s="47"/>
      <c r="X93" s="47"/>
    </row>
    <row r="94" spans="22:24">
      <c r="V94" s="80" t="s">
        <v>69</v>
      </c>
      <c r="W94" s="47"/>
      <c r="X94" s="47"/>
    </row>
    <row r="95" spans="22:24">
      <c r="V95" s="80" t="s">
        <v>70</v>
      </c>
      <c r="W95" s="47"/>
      <c r="X95" s="47"/>
    </row>
    <row r="96" spans="22:24">
      <c r="V96" s="80" t="s">
        <v>71</v>
      </c>
      <c r="W96" s="47"/>
      <c r="X96" s="47"/>
    </row>
    <row r="97" spans="22:24">
      <c r="V97" s="80" t="s">
        <v>72</v>
      </c>
      <c r="W97" s="47"/>
      <c r="X97" s="47"/>
    </row>
    <row r="98" spans="22:24">
      <c r="V98" s="80" t="s">
        <v>73</v>
      </c>
      <c r="W98" s="47"/>
      <c r="X98" s="47"/>
    </row>
    <row r="99" spans="22:24">
      <c r="V99" s="80" t="s">
        <v>74</v>
      </c>
      <c r="W99" s="47"/>
      <c r="X99" s="47"/>
    </row>
    <row r="100" spans="22:24">
      <c r="V100" s="80" t="s">
        <v>75</v>
      </c>
      <c r="W100" s="47"/>
      <c r="X100" s="47"/>
    </row>
    <row r="101" spans="22:24">
      <c r="V101" s="80" t="s">
        <v>130</v>
      </c>
      <c r="W101" s="47"/>
      <c r="X101" s="47"/>
    </row>
    <row r="102" spans="22:24">
      <c r="V102" s="80" t="s">
        <v>76</v>
      </c>
      <c r="W102" s="47"/>
      <c r="X102" s="47"/>
    </row>
    <row r="103" spans="22:24">
      <c r="V103" s="80" t="s">
        <v>77</v>
      </c>
      <c r="W103" s="47"/>
      <c r="X103" s="47"/>
    </row>
    <row r="104" spans="22:24">
      <c r="V104" s="80" t="s">
        <v>78</v>
      </c>
      <c r="W104" s="47"/>
      <c r="X104" s="47"/>
    </row>
    <row r="105" spans="22:24">
      <c r="V105" s="80" t="s">
        <v>79</v>
      </c>
      <c r="W105" s="47"/>
      <c r="X105" s="47"/>
    </row>
    <row r="106" spans="22:24">
      <c r="V106" s="80" t="s">
        <v>80</v>
      </c>
      <c r="W106" s="47"/>
      <c r="X106" s="47"/>
    </row>
    <row r="107" spans="22:24">
      <c r="V107" s="80" t="s">
        <v>81</v>
      </c>
      <c r="W107" s="47"/>
      <c r="X107" s="47"/>
    </row>
    <row r="108" spans="22:24">
      <c r="V108" s="80" t="s">
        <v>82</v>
      </c>
      <c r="W108" s="47"/>
      <c r="X108" s="47"/>
    </row>
    <row r="109" spans="22:24">
      <c r="V109" s="80" t="s">
        <v>83</v>
      </c>
      <c r="W109" s="47"/>
      <c r="X109" s="47"/>
    </row>
    <row r="110" spans="22:24">
      <c r="V110" s="80" t="s">
        <v>84</v>
      </c>
      <c r="W110" s="47"/>
      <c r="X110" s="47"/>
    </row>
    <row r="111" spans="22:24">
      <c r="V111" s="80" t="s">
        <v>85</v>
      </c>
      <c r="W111" s="47"/>
      <c r="X111" s="47"/>
    </row>
    <row r="112" spans="22:24">
      <c r="V112" s="80" t="s">
        <v>86</v>
      </c>
      <c r="W112" s="47"/>
      <c r="X112" s="47"/>
    </row>
    <row r="113" spans="22:24">
      <c r="V113" s="80" t="s">
        <v>87</v>
      </c>
      <c r="W113" s="47"/>
      <c r="X113" s="47"/>
    </row>
    <row r="114" spans="22:24">
      <c r="V114" s="80" t="s">
        <v>88</v>
      </c>
      <c r="W114" s="47"/>
      <c r="X114" s="47"/>
    </row>
    <row r="115" spans="22:24">
      <c r="V115" s="80" t="s">
        <v>89</v>
      </c>
      <c r="W115" s="47"/>
      <c r="X115" s="47"/>
    </row>
    <row r="116" spans="22:24">
      <c r="V116" s="80" t="s">
        <v>90</v>
      </c>
      <c r="W116" s="47"/>
      <c r="X116" s="47"/>
    </row>
    <row r="117" spans="22:24">
      <c r="V117" s="80" t="s">
        <v>91</v>
      </c>
      <c r="W117" s="47"/>
      <c r="X117" s="47"/>
    </row>
    <row r="118" spans="22:24">
      <c r="V118" s="80" t="s">
        <v>92</v>
      </c>
      <c r="W118" s="47"/>
      <c r="X118" s="47"/>
    </row>
    <row r="119" spans="22:24">
      <c r="V119" s="80" t="s">
        <v>93</v>
      </c>
      <c r="W119" s="47"/>
      <c r="X119" s="47"/>
    </row>
    <row r="120" spans="22:24">
      <c r="V120" s="80" t="s">
        <v>94</v>
      </c>
      <c r="W120" s="47"/>
      <c r="X120" s="47"/>
    </row>
    <row r="121" spans="22:24">
      <c r="V121" s="80" t="s">
        <v>95</v>
      </c>
      <c r="W121" s="47"/>
      <c r="X121" s="47"/>
    </row>
    <row r="122" spans="22:24">
      <c r="V122" s="80" t="s">
        <v>96</v>
      </c>
      <c r="W122" s="47"/>
      <c r="X122" s="47"/>
    </row>
    <row r="123" spans="22:24">
      <c r="V123" s="80" t="s">
        <v>97</v>
      </c>
      <c r="W123" s="47"/>
      <c r="X123" s="47"/>
    </row>
    <row r="124" spans="22:24">
      <c r="V124" s="80" t="s">
        <v>98</v>
      </c>
      <c r="W124" s="47"/>
      <c r="X124" s="47"/>
    </row>
    <row r="125" spans="22:24">
      <c r="V125" s="80" t="s">
        <v>99</v>
      </c>
      <c r="W125" s="47"/>
      <c r="X125" s="47"/>
    </row>
    <row r="126" spans="22:24">
      <c r="V126" s="80" t="s">
        <v>100</v>
      </c>
      <c r="W126" s="47"/>
      <c r="X126" s="47"/>
    </row>
    <row r="127" spans="22:24">
      <c r="V127" s="80" t="s">
        <v>101</v>
      </c>
      <c r="W127" s="47"/>
      <c r="X127" s="47"/>
    </row>
    <row r="128" spans="22:24">
      <c r="V128" s="80" t="s">
        <v>102</v>
      </c>
      <c r="W128" s="47"/>
      <c r="X128" s="47"/>
    </row>
    <row r="129" spans="22:24">
      <c r="V129" s="80" t="s">
        <v>103</v>
      </c>
      <c r="W129" s="47"/>
      <c r="X129" s="47"/>
    </row>
    <row r="130" spans="22:24">
      <c r="V130" s="80" t="s">
        <v>104</v>
      </c>
      <c r="W130" s="47"/>
      <c r="X130" s="47"/>
    </row>
    <row r="131" spans="22:24">
      <c r="V131" s="80" t="s">
        <v>105</v>
      </c>
      <c r="W131" s="47"/>
      <c r="X131" s="47"/>
    </row>
    <row r="132" spans="22:24">
      <c r="V132" s="80" t="s">
        <v>106</v>
      </c>
      <c r="W132" s="47"/>
      <c r="X132" s="47"/>
    </row>
    <row r="133" spans="22:24">
      <c r="V133" s="80" t="s">
        <v>107</v>
      </c>
      <c r="W133" s="47"/>
      <c r="X133" s="47"/>
    </row>
    <row r="134" spans="22:24">
      <c r="V134" s="80" t="s">
        <v>108</v>
      </c>
      <c r="W134" s="47"/>
      <c r="X134" s="47"/>
    </row>
    <row r="135" spans="22:24">
      <c r="V135" s="80" t="s">
        <v>109</v>
      </c>
      <c r="W135" s="47"/>
      <c r="X135" s="47"/>
    </row>
    <row r="136" spans="22:24">
      <c r="V136" s="80" t="s">
        <v>110</v>
      </c>
      <c r="W136" s="47"/>
      <c r="X136" s="47"/>
    </row>
    <row r="137" spans="22:24">
      <c r="V137" s="80" t="s">
        <v>111</v>
      </c>
      <c r="W137" s="47"/>
      <c r="X137" s="47"/>
    </row>
    <row r="138" spans="22:24">
      <c r="V138" s="80" t="s">
        <v>112</v>
      </c>
      <c r="W138" s="47"/>
      <c r="X138" s="47"/>
    </row>
    <row r="139" spans="22:24">
      <c r="V139" s="80" t="s">
        <v>113</v>
      </c>
      <c r="W139" s="47"/>
      <c r="X139" s="47"/>
    </row>
    <row r="140" spans="22:24">
      <c r="V140" s="80" t="s">
        <v>114</v>
      </c>
      <c r="W140" s="47"/>
      <c r="X140" s="47"/>
    </row>
    <row r="141" spans="22:24">
      <c r="V141" s="80" t="s">
        <v>115</v>
      </c>
      <c r="X141" s="47"/>
    </row>
    <row r="142" spans="22:24">
      <c r="V142" s="80" t="s">
        <v>116</v>
      </c>
      <c r="X142" s="47"/>
    </row>
    <row r="143" spans="22:24">
      <c r="V143" s="80" t="s">
        <v>117</v>
      </c>
      <c r="X143" s="47"/>
    </row>
  </sheetData>
  <sheetProtection algorithmName="SHA-512" hashValue="X+ApvFGnSNTfOyfsR+PZryy0ciixFS6hG5wlYNei2GYtIT+vD6Y5ahesemkyUtYcHEgggPeqDZIZrwuYRLMSTA==" saltValue="uDaaiahIkPkQpwo16Zcsbw==" spinCount="100000" sheet="1" objects="1" scenarios="1" selectLockedCells="1"/>
  <dataConsolidate/>
  <mergeCells count="7">
    <mergeCell ref="N8:P8"/>
    <mergeCell ref="D6:E6"/>
    <mergeCell ref="D7:E7"/>
    <mergeCell ref="D8:E8"/>
    <mergeCell ref="G8:H8"/>
    <mergeCell ref="K8:L8"/>
    <mergeCell ref="N4:P6"/>
  </mergeCells>
  <conditionalFormatting sqref="V77:V110">
    <cfRule type="expression" dxfId="1928" priority="8" stopIfTrue="1">
      <formula>$AY67="YES"</formula>
    </cfRule>
  </conditionalFormatting>
  <conditionalFormatting sqref="V111 V122">
    <cfRule type="expression" dxfId="1927" priority="7" stopIfTrue="1">
      <formula>#REF!="YES"</formula>
    </cfRule>
  </conditionalFormatting>
  <conditionalFormatting sqref="V135:V143">
    <cfRule type="expression" dxfId="1926" priority="5" stopIfTrue="1">
      <formula>$AY143="YES"</formula>
    </cfRule>
  </conditionalFormatting>
  <conditionalFormatting sqref="V133:V134 V112:V121 V123">
    <cfRule type="expression" dxfId="1925" priority="4" stopIfTrue="1">
      <formula>#REF!="YES"</formula>
    </cfRule>
  </conditionalFormatting>
  <conditionalFormatting sqref="V124:V132">
    <cfRule type="expression" dxfId="1924" priority="1" stopIfTrue="1">
      <formula>$AY134="YES"</formula>
    </cfRule>
  </conditionalFormatting>
  <dataValidations count="3">
    <dataValidation type="list" allowBlank="1" showInputMessage="1" showErrorMessage="1" sqref="D6:E6">
      <formula1>$W$77:$W$88</formula1>
    </dataValidation>
    <dataValidation type="list" allowBlank="1" showInputMessage="1" showErrorMessage="1" sqref="D7:E7">
      <formula1>$X$77:$X$86</formula1>
    </dataValidation>
    <dataValidation type="list" allowBlank="1" showInputMessage="1" showErrorMessage="1" sqref="D8:E8">
      <formula1>$V$77:$V$143</formula1>
    </dataValidation>
  </dataValidations>
  <pageMargins left="0.43" right="0.2" top="0.55000000000000004" bottom="0.44" header="0.2" footer="0.2"/>
  <pageSetup scale="50" orientation="portrait" r:id="rId1"/>
  <headerFooter>
    <oddFooter>&amp;L&amp;F</oddFooter>
  </headerFooter>
  <ignoredErrors>
    <ignoredError sqref="H66:H68" formula="1"/>
    <ignoredError sqref="L72" evalError="1"/>
    <ignoredError sqref="H19:I20 H24:I24 H23:I23 H22:I22 H26:I28 H34:I36 H38:I40 I1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cols>
    <col min="1" max="1" width="9.6640625" bestFit="1" customWidth="1"/>
    <col min="2" max="2" width="11.33203125" bestFit="1" customWidth="1"/>
    <col min="3" max="3" width="24.6640625" bestFit="1" customWidth="1"/>
    <col min="4" max="4" width="28.6640625" bestFit="1" customWidth="1"/>
    <col min="5" max="5" width="28" bestFit="1" customWidth="1"/>
    <col min="6" max="6" width="25.88671875" bestFit="1" customWidth="1"/>
    <col min="7" max="7" width="23.33203125" bestFit="1" customWidth="1"/>
    <col min="8" max="8" width="27.33203125" bestFit="1" customWidth="1"/>
    <col min="9" max="9" width="27.88671875" bestFit="1" customWidth="1"/>
    <col min="10" max="10" width="26.6640625" bestFit="1" customWidth="1"/>
    <col min="11" max="11" width="27.33203125" bestFit="1" customWidth="1"/>
    <col min="12" max="12" width="24.44140625" bestFit="1" customWidth="1"/>
    <col min="13" max="13" width="23.44140625" bestFit="1" customWidth="1"/>
    <col min="14" max="14" width="27.44140625" bestFit="1" customWidth="1"/>
    <col min="15" max="15" width="26.6640625" bestFit="1" customWidth="1"/>
    <col min="16" max="16" width="24.5546875" bestFit="1" customWidth="1"/>
    <col min="17" max="17" width="22.109375" bestFit="1" customWidth="1"/>
    <col min="18" max="18" width="26.109375" bestFit="1" customWidth="1"/>
    <col min="19" max="19" width="26.6640625" bestFit="1" customWidth="1"/>
    <col min="20" max="20" width="25.44140625" bestFit="1" customWidth="1"/>
    <col min="21" max="21" width="26.109375" bestFit="1" customWidth="1"/>
    <col min="22" max="22" width="23.33203125" bestFit="1" customWidth="1"/>
    <col min="23" max="23" width="30.5546875" bestFit="1" customWidth="1"/>
    <col min="24" max="24" width="34.5546875" bestFit="1" customWidth="1"/>
    <col min="25" max="25" width="33.88671875" bestFit="1" customWidth="1"/>
    <col min="26" max="26" width="31.6640625" bestFit="1" customWidth="1"/>
    <col min="27" max="27" width="29.109375" bestFit="1" customWidth="1"/>
    <col min="28" max="28" width="33.109375" bestFit="1" customWidth="1"/>
    <col min="29" max="29" width="33.6640625" bestFit="1" customWidth="1"/>
    <col min="30" max="30" width="32.44140625" bestFit="1" customWidth="1"/>
    <col min="31" max="31" width="33.109375" bestFit="1" customWidth="1"/>
    <col min="32" max="32" width="30.33203125" bestFit="1" customWidth="1"/>
    <col min="33" max="33" width="18.44140625" bestFit="1" customWidth="1"/>
  </cols>
  <sheetData>
    <row r="1" spans="1:33" s="239" customFormat="1" ht="28.8">
      <c r="A1" s="240" t="s">
        <v>251</v>
      </c>
      <c r="B1" s="240" t="s">
        <v>37</v>
      </c>
      <c r="C1" s="240" t="s">
        <v>250</v>
      </c>
      <c r="D1" s="240" t="s">
        <v>249</v>
      </c>
      <c r="E1" s="240" t="s">
        <v>248</v>
      </c>
      <c r="F1" s="240" t="s">
        <v>247</v>
      </c>
      <c r="G1" s="240" t="s">
        <v>246</v>
      </c>
      <c r="H1" s="240" t="s">
        <v>245</v>
      </c>
      <c r="I1" s="240" t="s">
        <v>244</v>
      </c>
      <c r="J1" s="240" t="s">
        <v>243</v>
      </c>
      <c r="K1" s="240" t="s">
        <v>242</v>
      </c>
      <c r="L1" s="240" t="s">
        <v>241</v>
      </c>
      <c r="M1" s="240" t="s">
        <v>240</v>
      </c>
      <c r="N1" s="240" t="s">
        <v>239</v>
      </c>
      <c r="O1" s="240" t="s">
        <v>238</v>
      </c>
      <c r="P1" s="240" t="s">
        <v>237</v>
      </c>
      <c r="Q1" s="240" t="s">
        <v>236</v>
      </c>
      <c r="R1" s="240" t="s">
        <v>235</v>
      </c>
      <c r="S1" s="240" t="s">
        <v>234</v>
      </c>
      <c r="T1" s="240" t="s">
        <v>233</v>
      </c>
      <c r="U1" s="240" t="s">
        <v>232</v>
      </c>
      <c r="V1" s="240" t="s">
        <v>231</v>
      </c>
      <c r="W1" s="240" t="s">
        <v>230</v>
      </c>
      <c r="X1" s="240" t="s">
        <v>229</v>
      </c>
      <c r="Y1" s="240" t="s">
        <v>228</v>
      </c>
      <c r="Z1" s="240" t="s">
        <v>227</v>
      </c>
      <c r="AA1" s="240" t="s">
        <v>226</v>
      </c>
      <c r="AB1" s="240" t="s">
        <v>225</v>
      </c>
      <c r="AC1" s="240" t="s">
        <v>224</v>
      </c>
      <c r="AD1" s="240" t="s">
        <v>223</v>
      </c>
      <c r="AE1" s="240" t="s">
        <v>222</v>
      </c>
      <c r="AF1" s="240" t="s">
        <v>221</v>
      </c>
      <c r="AG1" s="240" t="s">
        <v>220</v>
      </c>
    </row>
    <row r="2" spans="1:33">
      <c r="A2" s="238" t="s">
        <v>219</v>
      </c>
      <c r="B2" s="238" t="s">
        <v>52</v>
      </c>
      <c r="C2" s="238">
        <v>4600</v>
      </c>
      <c r="D2" s="238">
        <v>6200</v>
      </c>
      <c r="E2" s="238">
        <v>1400</v>
      </c>
      <c r="F2" s="238">
        <v>5400</v>
      </c>
      <c r="G2" s="238">
        <v>1950</v>
      </c>
      <c r="H2" s="238">
        <v>3900</v>
      </c>
      <c r="I2" s="238">
        <v>2100</v>
      </c>
      <c r="J2" s="238">
        <v>2650</v>
      </c>
      <c r="K2" s="238">
        <v>180</v>
      </c>
      <c r="L2" s="238">
        <v>61000</v>
      </c>
      <c r="M2" s="238">
        <v>2000</v>
      </c>
      <c r="N2" s="238">
        <v>750</v>
      </c>
      <c r="O2" s="238">
        <v>850</v>
      </c>
      <c r="P2" s="238">
        <v>1455</v>
      </c>
      <c r="Q2" s="238">
        <v>1500</v>
      </c>
      <c r="R2" s="238">
        <v>2800</v>
      </c>
      <c r="S2" s="238">
        <v>1600</v>
      </c>
      <c r="T2" s="238">
        <v>4700</v>
      </c>
      <c r="U2" s="238">
        <v>270</v>
      </c>
      <c r="V2" s="238">
        <v>0</v>
      </c>
      <c r="W2" s="238">
        <v>180</v>
      </c>
      <c r="X2" s="238">
        <v>12</v>
      </c>
      <c r="Y2" s="238">
        <v>5</v>
      </c>
      <c r="Z2" s="238">
        <v>7</v>
      </c>
      <c r="AA2" s="238">
        <v>80</v>
      </c>
      <c r="AB2" s="238">
        <v>3</v>
      </c>
      <c r="AC2" s="238">
        <v>3</v>
      </c>
      <c r="AD2" s="238">
        <v>4700</v>
      </c>
      <c r="AE2" s="238">
        <v>270</v>
      </c>
      <c r="AF2" s="238">
        <v>0</v>
      </c>
      <c r="AG2" s="238">
        <v>150000</v>
      </c>
    </row>
    <row r="3" spans="1:33">
      <c r="A3" s="238" t="s">
        <v>219</v>
      </c>
      <c r="B3" s="238" t="s">
        <v>53</v>
      </c>
      <c r="C3" s="238">
        <v>530</v>
      </c>
      <c r="D3" s="238">
        <v>771</v>
      </c>
      <c r="E3" s="238">
        <v>89</v>
      </c>
      <c r="F3" s="238">
        <v>415</v>
      </c>
      <c r="G3" s="238">
        <v>256</v>
      </c>
      <c r="H3" s="238">
        <v>209</v>
      </c>
      <c r="I3" s="238">
        <v>192</v>
      </c>
      <c r="J3" s="238">
        <v>544</v>
      </c>
      <c r="K3" s="238">
        <v>108</v>
      </c>
      <c r="L3" s="238">
        <v>3631</v>
      </c>
      <c r="M3" s="238">
        <v>296</v>
      </c>
      <c r="N3" s="238">
        <v>467</v>
      </c>
      <c r="O3" s="238">
        <v>27</v>
      </c>
      <c r="P3" s="238">
        <v>125</v>
      </c>
      <c r="Q3" s="238">
        <v>23</v>
      </c>
      <c r="R3" s="238">
        <v>26</v>
      </c>
      <c r="S3" s="238">
        <v>74</v>
      </c>
      <c r="T3" s="238">
        <v>228</v>
      </c>
      <c r="U3" s="238">
        <v>7</v>
      </c>
      <c r="V3" s="238">
        <v>0</v>
      </c>
      <c r="W3" s="238">
        <v>10</v>
      </c>
      <c r="X3" s="238">
        <v>467</v>
      </c>
      <c r="Y3" s="238">
        <v>27</v>
      </c>
      <c r="Z3" s="238">
        <v>125</v>
      </c>
      <c r="AA3" s="238">
        <v>1</v>
      </c>
      <c r="AB3" s="238">
        <v>26</v>
      </c>
      <c r="AC3" s="238">
        <v>1</v>
      </c>
      <c r="AD3" s="238">
        <v>228</v>
      </c>
      <c r="AE3" s="238">
        <v>7</v>
      </c>
      <c r="AF3" s="238">
        <v>0</v>
      </c>
      <c r="AG3" s="238">
        <v>32467</v>
      </c>
    </row>
    <row r="4" spans="1:33">
      <c r="A4" s="238" t="s">
        <v>219</v>
      </c>
      <c r="B4" s="238" t="s">
        <v>54</v>
      </c>
      <c r="C4" s="238">
        <v>4288</v>
      </c>
      <c r="D4" s="238">
        <v>8669</v>
      </c>
      <c r="E4" s="238">
        <v>1142</v>
      </c>
      <c r="F4" s="238">
        <v>4622</v>
      </c>
      <c r="G4" s="238">
        <v>1606</v>
      </c>
      <c r="H4" s="238">
        <v>2651</v>
      </c>
      <c r="I4" s="238">
        <v>1472</v>
      </c>
      <c r="J4" s="238">
        <v>2371</v>
      </c>
      <c r="K4" s="238">
        <v>314</v>
      </c>
      <c r="L4" s="238">
        <v>33259</v>
      </c>
      <c r="M4" s="238">
        <v>2260</v>
      </c>
      <c r="N4" s="238">
        <v>972</v>
      </c>
      <c r="O4" s="238">
        <v>559</v>
      </c>
      <c r="P4" s="238">
        <v>676</v>
      </c>
      <c r="Q4" s="238">
        <v>1182</v>
      </c>
      <c r="R4" s="238">
        <v>798</v>
      </c>
      <c r="S4" s="238">
        <v>45</v>
      </c>
      <c r="T4" s="238">
        <v>1973</v>
      </c>
      <c r="U4" s="238">
        <v>1102</v>
      </c>
      <c r="V4" s="238">
        <v>0</v>
      </c>
      <c r="W4" s="238">
        <v>210</v>
      </c>
      <c r="X4" s="238">
        <v>5</v>
      </c>
      <c r="Y4" s="238">
        <v>5</v>
      </c>
      <c r="Z4" s="238">
        <v>2</v>
      </c>
      <c r="AA4" s="238">
        <v>30</v>
      </c>
      <c r="AB4" s="238">
        <v>3</v>
      </c>
      <c r="AC4" s="238">
        <v>2</v>
      </c>
      <c r="AD4" s="238">
        <v>10</v>
      </c>
      <c r="AE4" s="238">
        <v>12</v>
      </c>
      <c r="AF4" s="238">
        <v>0</v>
      </c>
      <c r="AG4" s="238">
        <v>76286</v>
      </c>
    </row>
    <row r="5" spans="1:33">
      <c r="A5" s="238" t="s">
        <v>219</v>
      </c>
      <c r="B5" s="238" t="s">
        <v>55</v>
      </c>
      <c r="C5" s="238">
        <v>820</v>
      </c>
      <c r="D5" s="238">
        <v>600</v>
      </c>
      <c r="E5" s="238">
        <v>80</v>
      </c>
      <c r="F5" s="238">
        <v>375</v>
      </c>
      <c r="G5" s="238">
        <v>250</v>
      </c>
      <c r="H5" s="238">
        <v>300</v>
      </c>
      <c r="I5" s="238">
        <v>100</v>
      </c>
      <c r="J5" s="238">
        <v>350</v>
      </c>
      <c r="K5" s="238">
        <v>8</v>
      </c>
      <c r="L5" s="238">
        <v>7700</v>
      </c>
      <c r="M5" s="238">
        <v>250</v>
      </c>
      <c r="N5" s="238">
        <v>190</v>
      </c>
      <c r="O5" s="238">
        <v>30</v>
      </c>
      <c r="P5" s="238">
        <v>135</v>
      </c>
      <c r="Q5" s="238">
        <v>60</v>
      </c>
      <c r="R5" s="238">
        <v>45</v>
      </c>
      <c r="S5" s="238">
        <v>12</v>
      </c>
      <c r="T5" s="238">
        <v>235</v>
      </c>
      <c r="U5" s="238">
        <v>8</v>
      </c>
      <c r="V5" s="238">
        <v>0</v>
      </c>
      <c r="W5" s="238">
        <v>1</v>
      </c>
      <c r="X5" s="238">
        <v>190</v>
      </c>
      <c r="Y5" s="238">
        <v>30</v>
      </c>
      <c r="Z5" s="238">
        <v>135</v>
      </c>
      <c r="AA5" s="238">
        <v>10</v>
      </c>
      <c r="AB5" s="238">
        <v>45</v>
      </c>
      <c r="AC5" s="238">
        <v>12</v>
      </c>
      <c r="AD5" s="238">
        <v>235</v>
      </c>
      <c r="AE5" s="238">
        <v>8</v>
      </c>
      <c r="AF5" s="238">
        <v>0</v>
      </c>
      <c r="AG5" s="238">
        <v>12500</v>
      </c>
    </row>
    <row r="6" spans="1:33">
      <c r="A6" s="238" t="s">
        <v>219</v>
      </c>
      <c r="B6" s="238" t="s">
        <v>56</v>
      </c>
      <c r="C6" s="238">
        <v>9500</v>
      </c>
      <c r="D6" s="238">
        <v>10500</v>
      </c>
      <c r="E6" s="238">
        <v>1800</v>
      </c>
      <c r="F6" s="238">
        <v>9000</v>
      </c>
      <c r="G6" s="238">
        <v>6000</v>
      </c>
      <c r="H6" s="238">
        <v>7000</v>
      </c>
      <c r="I6" s="238">
        <v>4500</v>
      </c>
      <c r="J6" s="238">
        <v>7500</v>
      </c>
      <c r="K6" s="238">
        <v>300</v>
      </c>
      <c r="L6" s="238">
        <v>59000</v>
      </c>
      <c r="M6" s="238">
        <v>7600</v>
      </c>
      <c r="N6" s="238">
        <v>2000</v>
      </c>
      <c r="O6" s="238">
        <v>2000</v>
      </c>
      <c r="P6" s="238">
        <v>2100</v>
      </c>
      <c r="Q6" s="238">
        <v>5200</v>
      </c>
      <c r="R6" s="238">
        <v>3800</v>
      </c>
      <c r="S6" s="238">
        <v>1800</v>
      </c>
      <c r="T6" s="238">
        <v>7300</v>
      </c>
      <c r="U6" s="238">
        <v>450</v>
      </c>
      <c r="V6" s="238">
        <v>0</v>
      </c>
      <c r="W6" s="238">
        <v>600</v>
      </c>
      <c r="X6" s="238">
        <v>25</v>
      </c>
      <c r="Y6" s="238">
        <v>3</v>
      </c>
      <c r="Z6" s="238">
        <v>25</v>
      </c>
      <c r="AA6" s="238">
        <v>80</v>
      </c>
      <c r="AB6" s="238">
        <v>20</v>
      </c>
      <c r="AC6" s="238">
        <v>10</v>
      </c>
      <c r="AD6" s="238">
        <v>35</v>
      </c>
      <c r="AE6" s="238">
        <v>20</v>
      </c>
      <c r="AF6" s="238">
        <v>15</v>
      </c>
      <c r="AG6" s="238">
        <v>453519</v>
      </c>
    </row>
    <row r="7" spans="1:33">
      <c r="A7" s="238" t="s">
        <v>219</v>
      </c>
      <c r="B7" s="238" t="s">
        <v>57</v>
      </c>
      <c r="C7" s="238">
        <v>17880</v>
      </c>
      <c r="D7" s="238">
        <v>26900</v>
      </c>
      <c r="E7" s="238">
        <v>5640</v>
      </c>
      <c r="F7" s="238">
        <v>32460</v>
      </c>
      <c r="G7" s="238">
        <v>26040</v>
      </c>
      <c r="H7" s="238">
        <v>62130</v>
      </c>
      <c r="I7" s="238">
        <v>10100</v>
      </c>
      <c r="J7" s="238">
        <v>24220</v>
      </c>
      <c r="K7" s="238">
        <v>900</v>
      </c>
      <c r="L7" s="238">
        <v>389160</v>
      </c>
      <c r="M7" s="238">
        <v>11640</v>
      </c>
      <c r="N7" s="238">
        <v>8000</v>
      </c>
      <c r="O7" s="238">
        <v>3700</v>
      </c>
      <c r="P7" s="238">
        <v>9360</v>
      </c>
      <c r="Q7" s="238">
        <v>46080</v>
      </c>
      <c r="R7" s="238">
        <v>31560</v>
      </c>
      <c r="S7" s="238">
        <v>430</v>
      </c>
      <c r="T7" s="238">
        <v>22180</v>
      </c>
      <c r="U7" s="238">
        <v>2520</v>
      </c>
      <c r="V7" s="238">
        <v>0</v>
      </c>
      <c r="W7" s="238">
        <v>840</v>
      </c>
      <c r="X7" s="238">
        <v>90</v>
      </c>
      <c r="Y7" s="238">
        <v>70</v>
      </c>
      <c r="Z7" s="238">
        <v>0</v>
      </c>
      <c r="AA7" s="238">
        <v>660</v>
      </c>
      <c r="AB7" s="238">
        <v>180</v>
      </c>
      <c r="AC7" s="238">
        <v>30</v>
      </c>
      <c r="AD7" s="238">
        <v>120</v>
      </c>
      <c r="AE7" s="238">
        <v>20</v>
      </c>
      <c r="AF7" s="238">
        <v>10</v>
      </c>
      <c r="AG7" s="238">
        <v>925000</v>
      </c>
    </row>
    <row r="8" spans="1:33">
      <c r="A8" s="238" t="s">
        <v>219</v>
      </c>
      <c r="B8" s="238" t="s">
        <v>58</v>
      </c>
      <c r="C8" s="238">
        <v>210</v>
      </c>
      <c r="D8" s="238">
        <v>240</v>
      </c>
      <c r="E8" s="238">
        <v>30</v>
      </c>
      <c r="F8" s="238">
        <v>125</v>
      </c>
      <c r="G8" s="238">
        <v>75</v>
      </c>
      <c r="H8" s="238">
        <v>120</v>
      </c>
      <c r="I8" s="238">
        <v>55</v>
      </c>
      <c r="J8" s="238">
        <v>240</v>
      </c>
      <c r="K8" s="238">
        <v>10</v>
      </c>
      <c r="L8" s="238">
        <v>1600</v>
      </c>
      <c r="M8" s="238">
        <v>160</v>
      </c>
      <c r="N8" s="238">
        <v>45</v>
      </c>
      <c r="O8" s="238">
        <v>6</v>
      </c>
      <c r="P8" s="238">
        <v>40</v>
      </c>
      <c r="Q8" s="238">
        <v>7</v>
      </c>
      <c r="R8" s="238">
        <v>10</v>
      </c>
      <c r="S8" s="238">
        <v>1</v>
      </c>
      <c r="T8" s="238">
        <v>60</v>
      </c>
      <c r="U8" s="238">
        <v>10</v>
      </c>
      <c r="V8" s="238">
        <v>0</v>
      </c>
      <c r="W8" s="238">
        <v>19</v>
      </c>
      <c r="X8" s="238">
        <v>45</v>
      </c>
      <c r="Y8" s="238">
        <v>6</v>
      </c>
      <c r="Z8" s="238">
        <v>40</v>
      </c>
      <c r="AA8" s="238">
        <v>3</v>
      </c>
      <c r="AB8" s="238">
        <v>10</v>
      </c>
      <c r="AC8" s="238">
        <v>1</v>
      </c>
      <c r="AD8" s="238">
        <v>60</v>
      </c>
      <c r="AE8" s="238">
        <v>1</v>
      </c>
      <c r="AF8" s="238">
        <v>0</v>
      </c>
      <c r="AG8" s="238">
        <v>4900</v>
      </c>
    </row>
    <row r="9" spans="1:33">
      <c r="A9" s="238" t="s">
        <v>219</v>
      </c>
      <c r="B9" s="238" t="s">
        <v>59</v>
      </c>
      <c r="C9" s="238">
        <v>2200</v>
      </c>
      <c r="D9" s="238">
        <v>2500</v>
      </c>
      <c r="E9" s="238">
        <v>650</v>
      </c>
      <c r="F9" s="238">
        <v>2500</v>
      </c>
      <c r="G9" s="238">
        <v>1500</v>
      </c>
      <c r="H9" s="238">
        <v>1950</v>
      </c>
      <c r="I9" s="238">
        <v>2300</v>
      </c>
      <c r="J9" s="238">
        <v>2000</v>
      </c>
      <c r="K9" s="238">
        <v>100</v>
      </c>
      <c r="L9" s="238">
        <v>16000</v>
      </c>
      <c r="M9" s="238">
        <v>1100</v>
      </c>
      <c r="N9" s="238">
        <v>450</v>
      </c>
      <c r="O9" s="238">
        <v>320</v>
      </c>
      <c r="P9" s="238">
        <v>525</v>
      </c>
      <c r="Q9" s="238">
        <v>1100</v>
      </c>
      <c r="R9" s="238">
        <v>450</v>
      </c>
      <c r="S9" s="238">
        <v>450</v>
      </c>
      <c r="T9" s="238">
        <v>650</v>
      </c>
      <c r="U9" s="238">
        <v>35</v>
      </c>
      <c r="V9" s="238">
        <v>0</v>
      </c>
      <c r="W9" s="238">
        <v>84</v>
      </c>
      <c r="X9" s="238">
        <v>7</v>
      </c>
      <c r="Y9" s="238">
        <v>3</v>
      </c>
      <c r="Z9" s="238">
        <v>3</v>
      </c>
      <c r="AA9" s="238">
        <v>35</v>
      </c>
      <c r="AB9" s="238">
        <v>4</v>
      </c>
      <c r="AC9" s="238">
        <v>2</v>
      </c>
      <c r="AD9" s="238">
        <v>1</v>
      </c>
      <c r="AE9" s="238">
        <v>4</v>
      </c>
      <c r="AF9" s="238">
        <v>1</v>
      </c>
      <c r="AG9" s="238">
        <v>52000</v>
      </c>
    </row>
    <row r="10" spans="1:33">
      <c r="A10" s="238" t="s">
        <v>219</v>
      </c>
      <c r="B10" s="238" t="s">
        <v>60</v>
      </c>
      <c r="C10" s="238">
        <v>1550</v>
      </c>
      <c r="D10" s="238">
        <v>2098</v>
      </c>
      <c r="E10" s="238">
        <v>300</v>
      </c>
      <c r="F10" s="238">
        <v>1100</v>
      </c>
      <c r="G10" s="238">
        <v>1650</v>
      </c>
      <c r="H10" s="238">
        <v>1700</v>
      </c>
      <c r="I10" s="238">
        <v>1450</v>
      </c>
      <c r="J10" s="238">
        <v>2000</v>
      </c>
      <c r="K10" s="238">
        <v>185</v>
      </c>
      <c r="L10" s="238">
        <v>9000</v>
      </c>
      <c r="M10" s="238">
        <v>2700</v>
      </c>
      <c r="N10" s="238">
        <v>1100</v>
      </c>
      <c r="O10" s="238">
        <v>180</v>
      </c>
      <c r="P10" s="238">
        <v>700</v>
      </c>
      <c r="Q10" s="238">
        <v>1028</v>
      </c>
      <c r="R10" s="238">
        <v>715</v>
      </c>
      <c r="S10" s="238">
        <v>800</v>
      </c>
      <c r="T10" s="238">
        <v>1460</v>
      </c>
      <c r="U10" s="238">
        <v>850</v>
      </c>
      <c r="V10" s="238">
        <v>0</v>
      </c>
      <c r="W10" s="238">
        <v>143</v>
      </c>
      <c r="X10" s="238">
        <v>2</v>
      </c>
      <c r="Y10" s="238">
        <v>2</v>
      </c>
      <c r="Z10" s="238">
        <v>1</v>
      </c>
      <c r="AA10" s="238">
        <v>24</v>
      </c>
      <c r="AB10" s="238">
        <v>4</v>
      </c>
      <c r="AC10" s="238">
        <v>3</v>
      </c>
      <c r="AD10" s="238">
        <v>4</v>
      </c>
      <c r="AE10" s="238">
        <v>12</v>
      </c>
      <c r="AF10" s="238">
        <v>2</v>
      </c>
      <c r="AG10" s="238">
        <v>130000</v>
      </c>
    </row>
    <row r="11" spans="1:33">
      <c r="A11" s="238" t="s">
        <v>219</v>
      </c>
      <c r="B11" s="238" t="s">
        <v>61</v>
      </c>
      <c r="C11" s="238">
        <v>2200</v>
      </c>
      <c r="D11" s="238">
        <v>2450</v>
      </c>
      <c r="E11" s="238">
        <v>802</v>
      </c>
      <c r="F11" s="238">
        <v>2060</v>
      </c>
      <c r="G11" s="238">
        <v>1700</v>
      </c>
      <c r="H11" s="238">
        <v>2330</v>
      </c>
      <c r="I11" s="238">
        <v>891</v>
      </c>
      <c r="J11" s="238">
        <v>2300</v>
      </c>
      <c r="K11" s="238">
        <v>295</v>
      </c>
      <c r="L11" s="238">
        <v>21900</v>
      </c>
      <c r="M11" s="238">
        <v>1060</v>
      </c>
      <c r="N11" s="238">
        <v>435</v>
      </c>
      <c r="O11" s="238">
        <v>305</v>
      </c>
      <c r="P11" s="238">
        <v>586</v>
      </c>
      <c r="Q11" s="238">
        <v>930</v>
      </c>
      <c r="R11" s="238">
        <v>560</v>
      </c>
      <c r="S11" s="238">
        <v>36</v>
      </c>
      <c r="T11" s="238">
        <v>1770</v>
      </c>
      <c r="U11" s="238">
        <v>1641</v>
      </c>
      <c r="V11" s="238">
        <v>0</v>
      </c>
      <c r="W11" s="238">
        <v>10</v>
      </c>
      <c r="X11" s="238">
        <v>1</v>
      </c>
      <c r="Y11" s="238">
        <v>1</v>
      </c>
      <c r="Z11" s="238">
        <v>2</v>
      </c>
      <c r="AA11" s="238">
        <v>22</v>
      </c>
      <c r="AB11" s="238">
        <v>5</v>
      </c>
      <c r="AC11" s="238">
        <v>1</v>
      </c>
      <c r="AD11" s="238">
        <v>12</v>
      </c>
      <c r="AE11" s="238">
        <v>4</v>
      </c>
      <c r="AF11" s="238">
        <v>1</v>
      </c>
      <c r="AG11" s="238">
        <v>56567</v>
      </c>
    </row>
    <row r="12" spans="1:33">
      <c r="A12" s="238" t="s">
        <v>219</v>
      </c>
      <c r="B12" s="238" t="s">
        <v>62</v>
      </c>
      <c r="C12" s="238">
        <v>2550</v>
      </c>
      <c r="D12" s="238">
        <v>4200</v>
      </c>
      <c r="E12" s="238">
        <v>850</v>
      </c>
      <c r="F12" s="238">
        <v>5100</v>
      </c>
      <c r="G12" s="238">
        <v>2900</v>
      </c>
      <c r="H12" s="238">
        <v>3800</v>
      </c>
      <c r="I12" s="238">
        <v>3400</v>
      </c>
      <c r="J12" s="238">
        <v>3000</v>
      </c>
      <c r="K12" s="238">
        <v>300</v>
      </c>
      <c r="L12" s="238">
        <v>41300</v>
      </c>
      <c r="M12" s="238">
        <v>1750</v>
      </c>
      <c r="N12" s="238">
        <v>1400</v>
      </c>
      <c r="O12" s="238">
        <v>240</v>
      </c>
      <c r="P12" s="238">
        <v>1200</v>
      </c>
      <c r="Q12" s="238">
        <v>3800</v>
      </c>
      <c r="R12" s="238">
        <v>1500</v>
      </c>
      <c r="S12" s="238">
        <v>1250</v>
      </c>
      <c r="T12" s="238">
        <v>2800</v>
      </c>
      <c r="U12" s="238">
        <v>400</v>
      </c>
      <c r="V12" s="238">
        <v>0</v>
      </c>
      <c r="W12" s="238">
        <v>120</v>
      </c>
      <c r="X12" s="238">
        <v>1</v>
      </c>
      <c r="Y12" s="238">
        <v>1</v>
      </c>
      <c r="Z12" s="238">
        <v>7</v>
      </c>
      <c r="AA12" s="238">
        <v>80</v>
      </c>
      <c r="AB12" s="238">
        <v>30</v>
      </c>
      <c r="AC12" s="238">
        <v>1</v>
      </c>
      <c r="AD12" s="238">
        <v>3</v>
      </c>
      <c r="AE12" s="238">
        <v>22</v>
      </c>
      <c r="AF12" s="238">
        <v>1</v>
      </c>
      <c r="AG12" s="238">
        <v>204000</v>
      </c>
    </row>
    <row r="13" spans="1:33">
      <c r="A13" s="238" t="s">
        <v>219</v>
      </c>
      <c r="B13" s="238" t="s">
        <v>63</v>
      </c>
      <c r="C13" s="238">
        <v>1000</v>
      </c>
      <c r="D13" s="238">
        <v>1400</v>
      </c>
      <c r="E13" s="238">
        <v>300</v>
      </c>
      <c r="F13" s="238">
        <v>1100</v>
      </c>
      <c r="G13" s="238">
        <v>550</v>
      </c>
      <c r="H13" s="238">
        <v>1110</v>
      </c>
      <c r="I13" s="238">
        <v>500</v>
      </c>
      <c r="J13" s="238">
        <v>1300</v>
      </c>
      <c r="K13" s="238">
        <v>140</v>
      </c>
      <c r="L13" s="238">
        <v>11000</v>
      </c>
      <c r="M13" s="238">
        <v>1200</v>
      </c>
      <c r="N13" s="238">
        <v>350</v>
      </c>
      <c r="O13" s="238">
        <v>160</v>
      </c>
      <c r="P13" s="238">
        <v>425</v>
      </c>
      <c r="Q13" s="238">
        <v>130</v>
      </c>
      <c r="R13" s="238">
        <v>150</v>
      </c>
      <c r="S13" s="238">
        <v>20</v>
      </c>
      <c r="T13" s="238">
        <v>1050</v>
      </c>
      <c r="U13" s="238">
        <v>90</v>
      </c>
      <c r="V13" s="238">
        <v>0</v>
      </c>
      <c r="W13" s="238">
        <v>60</v>
      </c>
      <c r="X13" s="238">
        <v>350</v>
      </c>
      <c r="Y13" s="238">
        <v>160</v>
      </c>
      <c r="Z13" s="238">
        <v>1</v>
      </c>
      <c r="AA13" s="238">
        <v>15</v>
      </c>
      <c r="AB13" s="238">
        <v>2</v>
      </c>
      <c r="AC13" s="238">
        <v>1</v>
      </c>
      <c r="AD13" s="238">
        <v>1</v>
      </c>
      <c r="AE13" s="238">
        <v>1</v>
      </c>
      <c r="AF13" s="238">
        <v>1</v>
      </c>
      <c r="AG13" s="238">
        <v>23000</v>
      </c>
    </row>
    <row r="14" spans="1:33">
      <c r="A14" s="238" t="s">
        <v>219</v>
      </c>
      <c r="B14" s="238" t="s">
        <v>64</v>
      </c>
      <c r="C14" s="238">
        <v>33100</v>
      </c>
      <c r="D14" s="238">
        <v>54000</v>
      </c>
      <c r="E14" s="238">
        <v>5100</v>
      </c>
      <c r="F14" s="238">
        <v>76000</v>
      </c>
      <c r="G14" s="238">
        <v>40000</v>
      </c>
      <c r="H14" s="238">
        <v>82700</v>
      </c>
      <c r="I14" s="238">
        <v>12000</v>
      </c>
      <c r="J14" s="238">
        <v>31000</v>
      </c>
      <c r="K14" s="238">
        <v>4000</v>
      </c>
      <c r="L14" s="238">
        <v>822000</v>
      </c>
      <c r="M14" s="238">
        <v>28000</v>
      </c>
      <c r="N14" s="238">
        <v>15200</v>
      </c>
      <c r="O14" s="238">
        <v>5300</v>
      </c>
      <c r="P14" s="238">
        <v>50000</v>
      </c>
      <c r="Q14" s="238">
        <v>65000</v>
      </c>
      <c r="R14" s="238">
        <v>26000</v>
      </c>
      <c r="S14" s="238">
        <v>30000</v>
      </c>
      <c r="T14" s="238">
        <v>24400</v>
      </c>
      <c r="U14" s="238">
        <v>9550</v>
      </c>
      <c r="V14" s="238">
        <v>0</v>
      </c>
      <c r="W14" s="238">
        <v>1100</v>
      </c>
      <c r="X14" s="238">
        <v>40</v>
      </c>
      <c r="Y14" s="238">
        <v>100</v>
      </c>
      <c r="Z14" s="238">
        <v>30</v>
      </c>
      <c r="AA14" s="238">
        <v>960</v>
      </c>
      <c r="AB14" s="238">
        <v>330</v>
      </c>
      <c r="AC14" s="238">
        <v>33</v>
      </c>
      <c r="AD14" s="238">
        <v>115</v>
      </c>
      <c r="AE14" s="238">
        <v>80</v>
      </c>
      <c r="AF14" s="238">
        <v>0</v>
      </c>
      <c r="AG14" s="238">
        <v>2200000</v>
      </c>
    </row>
    <row r="15" spans="1:33">
      <c r="A15" s="238" t="s">
        <v>219</v>
      </c>
      <c r="B15" s="238" t="s">
        <v>65</v>
      </c>
      <c r="C15" s="238">
        <v>550</v>
      </c>
      <c r="D15" s="238">
        <v>730</v>
      </c>
      <c r="E15" s="238">
        <v>250</v>
      </c>
      <c r="F15" s="238">
        <v>435</v>
      </c>
      <c r="G15" s="238">
        <v>250</v>
      </c>
      <c r="H15" s="238">
        <v>312</v>
      </c>
      <c r="I15" s="238">
        <v>125</v>
      </c>
      <c r="J15" s="238">
        <v>450</v>
      </c>
      <c r="K15" s="238">
        <v>40</v>
      </c>
      <c r="L15" s="238">
        <v>5000</v>
      </c>
      <c r="M15" s="238">
        <v>200</v>
      </c>
      <c r="N15" s="238">
        <v>90</v>
      </c>
      <c r="O15" s="238">
        <v>20</v>
      </c>
      <c r="P15" s="238">
        <v>75</v>
      </c>
      <c r="Q15" s="238">
        <v>30</v>
      </c>
      <c r="R15" s="238">
        <v>5</v>
      </c>
      <c r="S15" s="238">
        <v>1</v>
      </c>
      <c r="T15" s="238">
        <v>5</v>
      </c>
      <c r="U15" s="238">
        <v>15</v>
      </c>
      <c r="V15" s="238">
        <v>0</v>
      </c>
      <c r="W15" s="238">
        <v>15</v>
      </c>
      <c r="X15" s="238">
        <v>5</v>
      </c>
      <c r="Y15" s="238">
        <v>2</v>
      </c>
      <c r="Z15" s="238">
        <v>1</v>
      </c>
      <c r="AA15" s="238">
        <v>15</v>
      </c>
      <c r="AB15" s="238">
        <v>1</v>
      </c>
      <c r="AC15" s="238">
        <v>1</v>
      </c>
      <c r="AD15" s="238">
        <v>1</v>
      </c>
      <c r="AE15" s="238">
        <v>5</v>
      </c>
      <c r="AF15" s="238">
        <v>1</v>
      </c>
      <c r="AG15" s="238">
        <v>9000</v>
      </c>
    </row>
    <row r="16" spans="1:33">
      <c r="A16" s="238" t="s">
        <v>219</v>
      </c>
      <c r="B16" s="238" t="s">
        <v>66</v>
      </c>
      <c r="C16" s="238">
        <v>240</v>
      </c>
      <c r="D16" s="238">
        <v>325</v>
      </c>
      <c r="E16" s="238">
        <v>42</v>
      </c>
      <c r="F16" s="238">
        <v>175</v>
      </c>
      <c r="G16" s="238">
        <v>120</v>
      </c>
      <c r="H16" s="238">
        <v>130</v>
      </c>
      <c r="I16" s="238">
        <v>80</v>
      </c>
      <c r="J16" s="238">
        <v>375</v>
      </c>
      <c r="K16" s="238">
        <v>22</v>
      </c>
      <c r="L16" s="238">
        <v>3500</v>
      </c>
      <c r="M16" s="238">
        <v>220</v>
      </c>
      <c r="N16" s="238">
        <v>22</v>
      </c>
      <c r="O16" s="238">
        <v>2</v>
      </c>
      <c r="P16" s="238">
        <v>25</v>
      </c>
      <c r="Q16" s="238">
        <v>22</v>
      </c>
      <c r="R16" s="238">
        <v>8</v>
      </c>
      <c r="S16" s="238">
        <v>5</v>
      </c>
      <c r="T16" s="238">
        <v>30</v>
      </c>
      <c r="U16" s="238">
        <v>1</v>
      </c>
      <c r="V16" s="238">
        <v>0</v>
      </c>
      <c r="W16" s="238">
        <v>2</v>
      </c>
      <c r="X16" s="238">
        <v>22</v>
      </c>
      <c r="Y16" s="238">
        <v>2</v>
      </c>
      <c r="Z16" s="238">
        <v>25</v>
      </c>
      <c r="AA16" s="238">
        <v>2</v>
      </c>
      <c r="AB16" s="238">
        <v>8</v>
      </c>
      <c r="AC16" s="238">
        <v>5</v>
      </c>
      <c r="AD16" s="238">
        <v>30</v>
      </c>
      <c r="AE16" s="238">
        <v>1</v>
      </c>
      <c r="AF16" s="238">
        <v>0</v>
      </c>
      <c r="AG16" s="238">
        <v>4870</v>
      </c>
    </row>
    <row r="17" spans="1:33">
      <c r="A17" s="238" t="s">
        <v>219</v>
      </c>
      <c r="B17" s="238" t="s">
        <v>67</v>
      </c>
      <c r="C17" s="238">
        <v>12071</v>
      </c>
      <c r="D17" s="238">
        <v>22160</v>
      </c>
      <c r="E17" s="238">
        <v>3161</v>
      </c>
      <c r="F17" s="238">
        <v>18887</v>
      </c>
      <c r="G17" s="238">
        <v>9497</v>
      </c>
      <c r="H17" s="238">
        <v>21140</v>
      </c>
      <c r="I17" s="238">
        <v>6961</v>
      </c>
      <c r="J17" s="238">
        <v>14531</v>
      </c>
      <c r="K17" s="238">
        <v>1104</v>
      </c>
      <c r="L17" s="238">
        <v>128693</v>
      </c>
      <c r="M17" s="238">
        <v>8824</v>
      </c>
      <c r="N17" s="238">
        <v>2495</v>
      </c>
      <c r="O17" s="238">
        <v>1218</v>
      </c>
      <c r="P17" s="238">
        <v>2076</v>
      </c>
      <c r="Q17" s="238">
        <v>5139</v>
      </c>
      <c r="R17" s="238">
        <v>2161</v>
      </c>
      <c r="S17" s="238">
        <v>941</v>
      </c>
      <c r="T17" s="238">
        <v>6802</v>
      </c>
      <c r="U17" s="238">
        <v>587</v>
      </c>
      <c r="V17" s="238">
        <v>0</v>
      </c>
      <c r="W17" s="238">
        <v>684</v>
      </c>
      <c r="X17" s="238">
        <v>12</v>
      </c>
      <c r="Y17" s="238">
        <v>6</v>
      </c>
      <c r="Z17" s="238">
        <v>17</v>
      </c>
      <c r="AA17" s="238">
        <v>166</v>
      </c>
      <c r="AB17" s="238">
        <v>177</v>
      </c>
      <c r="AC17" s="238">
        <v>4</v>
      </c>
      <c r="AD17" s="238">
        <v>72</v>
      </c>
      <c r="AE17" s="238">
        <v>155</v>
      </c>
      <c r="AF17" s="238">
        <v>11</v>
      </c>
      <c r="AG17" s="238">
        <v>285815</v>
      </c>
    </row>
    <row r="18" spans="1:33">
      <c r="A18" s="238" t="s">
        <v>219</v>
      </c>
      <c r="B18" s="238" t="s">
        <v>68</v>
      </c>
      <c r="C18" s="238">
        <v>6600</v>
      </c>
      <c r="D18" s="238">
        <v>8300</v>
      </c>
      <c r="E18" s="238">
        <v>1700</v>
      </c>
      <c r="F18" s="238">
        <v>4200</v>
      </c>
      <c r="G18" s="238">
        <v>2400</v>
      </c>
      <c r="H18" s="238">
        <v>4100</v>
      </c>
      <c r="I18" s="238">
        <v>3300</v>
      </c>
      <c r="J18" s="238">
        <v>6100</v>
      </c>
      <c r="K18" s="238">
        <v>240</v>
      </c>
      <c r="L18" s="238">
        <v>29000</v>
      </c>
      <c r="M18" s="238">
        <v>6800</v>
      </c>
      <c r="N18" s="238">
        <v>3800</v>
      </c>
      <c r="O18" s="238">
        <v>5800</v>
      </c>
      <c r="P18" s="238">
        <v>400</v>
      </c>
      <c r="Q18" s="238">
        <v>1400</v>
      </c>
      <c r="R18" s="238">
        <v>1800</v>
      </c>
      <c r="S18" s="238">
        <v>2300</v>
      </c>
      <c r="T18" s="238">
        <v>6700</v>
      </c>
      <c r="U18" s="238">
        <v>4100</v>
      </c>
      <c r="V18" s="238">
        <v>0</v>
      </c>
      <c r="W18" s="238">
        <v>670</v>
      </c>
      <c r="X18" s="238">
        <v>30</v>
      </c>
      <c r="Y18" s="238">
        <v>4</v>
      </c>
      <c r="Z18" s="238">
        <v>4</v>
      </c>
      <c r="AA18" s="238">
        <v>50</v>
      </c>
      <c r="AB18" s="238">
        <v>15</v>
      </c>
      <c r="AC18" s="238">
        <v>3</v>
      </c>
      <c r="AD18" s="238">
        <v>15</v>
      </c>
      <c r="AE18" s="238">
        <v>15</v>
      </c>
      <c r="AF18" s="238">
        <v>5</v>
      </c>
      <c r="AG18" s="238">
        <v>128400</v>
      </c>
    </row>
    <row r="19" spans="1:33">
      <c r="A19" s="238" t="s">
        <v>219</v>
      </c>
      <c r="B19" s="238" t="s">
        <v>69</v>
      </c>
      <c r="C19" s="238">
        <v>1152</v>
      </c>
      <c r="D19" s="238">
        <v>1450</v>
      </c>
      <c r="E19" s="238">
        <v>348</v>
      </c>
      <c r="F19" s="238">
        <v>1046</v>
      </c>
      <c r="G19" s="238">
        <v>846</v>
      </c>
      <c r="H19" s="238">
        <v>1023</v>
      </c>
      <c r="I19" s="238">
        <v>712</v>
      </c>
      <c r="J19" s="238">
        <v>1237</v>
      </c>
      <c r="K19" s="238">
        <v>33</v>
      </c>
      <c r="L19" s="238">
        <v>9500</v>
      </c>
      <c r="M19" s="238">
        <v>461</v>
      </c>
      <c r="N19" s="238">
        <v>189</v>
      </c>
      <c r="O19" s="238">
        <v>161</v>
      </c>
      <c r="P19" s="238">
        <v>106</v>
      </c>
      <c r="Q19" s="238">
        <v>473</v>
      </c>
      <c r="R19" s="238">
        <v>244</v>
      </c>
      <c r="S19" s="238">
        <v>187</v>
      </c>
      <c r="T19" s="238">
        <v>600</v>
      </c>
      <c r="U19" s="238">
        <v>260</v>
      </c>
      <c r="V19" s="238">
        <v>0</v>
      </c>
      <c r="W19" s="238">
        <v>40</v>
      </c>
      <c r="X19" s="238">
        <v>189</v>
      </c>
      <c r="Y19" s="238">
        <v>161</v>
      </c>
      <c r="Z19" s="238">
        <v>1</v>
      </c>
      <c r="AA19" s="238">
        <v>20</v>
      </c>
      <c r="AB19" s="238">
        <v>244</v>
      </c>
      <c r="AC19" s="238">
        <v>187</v>
      </c>
      <c r="AD19" s="238">
        <v>1</v>
      </c>
      <c r="AE19" s="238">
        <v>1</v>
      </c>
      <c r="AF19" s="238">
        <v>0</v>
      </c>
      <c r="AG19" s="238">
        <v>24000</v>
      </c>
    </row>
    <row r="20" spans="1:33">
      <c r="A20" s="238" t="s">
        <v>219</v>
      </c>
      <c r="B20" s="238" t="s">
        <v>70</v>
      </c>
      <c r="C20" s="238">
        <v>282</v>
      </c>
      <c r="D20" s="238">
        <v>638</v>
      </c>
      <c r="E20" s="238">
        <v>44</v>
      </c>
      <c r="F20" s="238">
        <v>157</v>
      </c>
      <c r="G20" s="238">
        <v>135</v>
      </c>
      <c r="H20" s="238">
        <v>115</v>
      </c>
      <c r="I20" s="238">
        <v>64</v>
      </c>
      <c r="J20" s="238">
        <v>220</v>
      </c>
      <c r="K20" s="238">
        <v>6</v>
      </c>
      <c r="L20" s="238">
        <v>1100</v>
      </c>
      <c r="M20" s="238">
        <v>150</v>
      </c>
      <c r="N20" s="238">
        <v>173</v>
      </c>
      <c r="O20" s="238">
        <v>25</v>
      </c>
      <c r="P20" s="238">
        <v>77</v>
      </c>
      <c r="Q20" s="238">
        <v>100</v>
      </c>
      <c r="R20" s="238">
        <v>1</v>
      </c>
      <c r="S20" s="238">
        <v>1</v>
      </c>
      <c r="T20" s="238">
        <v>92</v>
      </c>
      <c r="U20" s="238">
        <v>1</v>
      </c>
      <c r="V20" s="238">
        <v>0</v>
      </c>
      <c r="W20" s="238">
        <v>2</v>
      </c>
      <c r="X20" s="238">
        <v>2</v>
      </c>
      <c r="Y20" s="238">
        <v>25</v>
      </c>
      <c r="Z20" s="238">
        <v>77</v>
      </c>
      <c r="AA20" s="238">
        <v>4</v>
      </c>
      <c r="AB20" s="238">
        <v>1</v>
      </c>
      <c r="AC20" s="238">
        <v>1</v>
      </c>
      <c r="AD20" s="238">
        <v>2</v>
      </c>
      <c r="AE20" s="238">
        <v>1</v>
      </c>
      <c r="AF20" s="238">
        <v>0</v>
      </c>
      <c r="AG20" s="238">
        <v>5346</v>
      </c>
    </row>
    <row r="21" spans="1:33">
      <c r="A21" s="238" t="s">
        <v>219</v>
      </c>
      <c r="B21" s="238" t="s">
        <v>71</v>
      </c>
      <c r="C21" s="238">
        <v>551</v>
      </c>
      <c r="D21" s="238">
        <v>661</v>
      </c>
      <c r="E21" s="238">
        <v>126</v>
      </c>
      <c r="F21" s="238">
        <v>981</v>
      </c>
      <c r="G21" s="238">
        <v>428</v>
      </c>
      <c r="H21" s="238">
        <v>572</v>
      </c>
      <c r="I21" s="238">
        <v>425</v>
      </c>
      <c r="J21" s="238">
        <v>592</v>
      </c>
      <c r="K21" s="238">
        <v>12</v>
      </c>
      <c r="L21" s="238">
        <v>11937</v>
      </c>
      <c r="M21" s="238">
        <v>572</v>
      </c>
      <c r="N21" s="238">
        <v>476</v>
      </c>
      <c r="O21" s="238">
        <v>29</v>
      </c>
      <c r="P21" s="238">
        <v>981</v>
      </c>
      <c r="Q21" s="238">
        <v>135</v>
      </c>
      <c r="R21" s="238">
        <v>416</v>
      </c>
      <c r="S21" s="238">
        <v>28</v>
      </c>
      <c r="T21" s="238">
        <v>672</v>
      </c>
      <c r="U21" s="238">
        <v>12</v>
      </c>
      <c r="V21" s="238">
        <v>0</v>
      </c>
      <c r="W21" s="238">
        <v>110</v>
      </c>
      <c r="X21" s="238">
        <v>476</v>
      </c>
      <c r="Y21" s="238">
        <v>29</v>
      </c>
      <c r="Z21" s="238">
        <v>981</v>
      </c>
      <c r="AA21" s="238">
        <v>135</v>
      </c>
      <c r="AB21" s="238">
        <v>416</v>
      </c>
      <c r="AC21" s="238">
        <v>28</v>
      </c>
      <c r="AD21" s="238">
        <v>672</v>
      </c>
      <c r="AE21" s="238">
        <v>12</v>
      </c>
      <c r="AF21" s="238">
        <v>0</v>
      </c>
      <c r="AG21" s="238">
        <v>22241</v>
      </c>
    </row>
    <row r="22" spans="1:33">
      <c r="A22" s="238" t="s">
        <v>219</v>
      </c>
      <c r="B22" s="238" t="s">
        <v>72</v>
      </c>
      <c r="C22" s="238">
        <v>240</v>
      </c>
      <c r="D22" s="238">
        <v>300</v>
      </c>
      <c r="E22" s="238">
        <v>65</v>
      </c>
      <c r="F22" s="238">
        <v>165</v>
      </c>
      <c r="G22" s="238">
        <v>130</v>
      </c>
      <c r="H22" s="238">
        <v>130</v>
      </c>
      <c r="I22" s="238">
        <v>80</v>
      </c>
      <c r="J22" s="238">
        <v>280</v>
      </c>
      <c r="K22" s="238">
        <v>12</v>
      </c>
      <c r="L22" s="238">
        <v>1200</v>
      </c>
      <c r="M22" s="238">
        <v>85</v>
      </c>
      <c r="N22" s="238">
        <v>25</v>
      </c>
      <c r="O22" s="238">
        <v>20</v>
      </c>
      <c r="P22" s="238">
        <v>60</v>
      </c>
      <c r="Q22" s="238">
        <v>25</v>
      </c>
      <c r="R22" s="238">
        <v>5</v>
      </c>
      <c r="S22" s="238">
        <v>5</v>
      </c>
      <c r="T22" s="238">
        <v>180</v>
      </c>
      <c r="U22" s="238">
        <v>1</v>
      </c>
      <c r="V22" s="238">
        <v>0</v>
      </c>
      <c r="W22" s="238">
        <v>2</v>
      </c>
      <c r="X22" s="238">
        <v>25</v>
      </c>
      <c r="Y22" s="238">
        <v>20</v>
      </c>
      <c r="Z22" s="238">
        <v>60</v>
      </c>
      <c r="AA22" s="238">
        <v>1</v>
      </c>
      <c r="AB22" s="238">
        <v>5</v>
      </c>
      <c r="AC22" s="238">
        <v>1</v>
      </c>
      <c r="AD22" s="238">
        <v>2</v>
      </c>
      <c r="AE22" s="238">
        <v>1</v>
      </c>
      <c r="AF22" s="238">
        <v>0</v>
      </c>
      <c r="AG22" s="238">
        <v>3500</v>
      </c>
    </row>
    <row r="23" spans="1:33">
      <c r="A23" s="238" t="s">
        <v>219</v>
      </c>
      <c r="B23" s="238" t="s">
        <v>73</v>
      </c>
      <c r="C23" s="238">
        <v>143</v>
      </c>
      <c r="D23" s="238">
        <v>280</v>
      </c>
      <c r="E23" s="238">
        <v>12</v>
      </c>
      <c r="F23" s="238">
        <v>203</v>
      </c>
      <c r="G23" s="238">
        <v>73</v>
      </c>
      <c r="H23" s="238">
        <v>92</v>
      </c>
      <c r="I23" s="238">
        <v>54</v>
      </c>
      <c r="J23" s="238">
        <v>116</v>
      </c>
      <c r="K23" s="238">
        <v>6</v>
      </c>
      <c r="L23" s="238">
        <v>4430</v>
      </c>
      <c r="M23" s="238">
        <v>31</v>
      </c>
      <c r="N23" s="238">
        <v>14</v>
      </c>
      <c r="O23" s="238">
        <v>12</v>
      </c>
      <c r="P23" s="238">
        <v>17</v>
      </c>
      <c r="Q23" s="238">
        <v>10</v>
      </c>
      <c r="R23" s="238">
        <v>2</v>
      </c>
      <c r="S23" s="238">
        <v>54</v>
      </c>
      <c r="T23" s="238">
        <v>50</v>
      </c>
      <c r="U23" s="238">
        <v>6</v>
      </c>
      <c r="V23" s="238">
        <v>0</v>
      </c>
      <c r="W23" s="238">
        <v>5</v>
      </c>
      <c r="X23" s="238">
        <v>14</v>
      </c>
      <c r="Y23" s="238">
        <v>12</v>
      </c>
      <c r="Z23" s="238">
        <v>17</v>
      </c>
      <c r="AA23" s="238">
        <v>1</v>
      </c>
      <c r="AB23" s="238">
        <v>2</v>
      </c>
      <c r="AC23" s="238">
        <v>54</v>
      </c>
      <c r="AD23" s="238">
        <v>50</v>
      </c>
      <c r="AE23" s="238">
        <v>6</v>
      </c>
      <c r="AF23" s="238">
        <v>0</v>
      </c>
      <c r="AG23" s="238">
        <v>5285</v>
      </c>
    </row>
    <row r="24" spans="1:33">
      <c r="A24" s="238" t="s">
        <v>219</v>
      </c>
      <c r="B24" s="238" t="s">
        <v>74</v>
      </c>
      <c r="C24" s="238">
        <v>296</v>
      </c>
      <c r="D24" s="238">
        <v>306</v>
      </c>
      <c r="E24" s="238">
        <v>38</v>
      </c>
      <c r="F24" s="238">
        <v>174</v>
      </c>
      <c r="G24" s="238">
        <v>167</v>
      </c>
      <c r="H24" s="238">
        <v>136</v>
      </c>
      <c r="I24" s="238">
        <v>99</v>
      </c>
      <c r="J24" s="238">
        <v>198</v>
      </c>
      <c r="K24" s="238">
        <v>6</v>
      </c>
      <c r="L24" s="238">
        <v>691</v>
      </c>
      <c r="M24" s="238">
        <v>139</v>
      </c>
      <c r="N24" s="238">
        <v>47</v>
      </c>
      <c r="O24" s="238">
        <v>7</v>
      </c>
      <c r="P24" s="238">
        <v>48</v>
      </c>
      <c r="Q24" s="238">
        <v>90</v>
      </c>
      <c r="R24" s="238">
        <v>7</v>
      </c>
      <c r="S24" s="238">
        <v>99</v>
      </c>
      <c r="T24" s="238">
        <v>135</v>
      </c>
      <c r="U24" s="238">
        <v>2</v>
      </c>
      <c r="V24" s="238">
        <v>0</v>
      </c>
      <c r="W24" s="238">
        <v>3</v>
      </c>
      <c r="X24" s="238">
        <v>47</v>
      </c>
      <c r="Y24" s="238">
        <v>7</v>
      </c>
      <c r="Z24" s="238">
        <v>48</v>
      </c>
      <c r="AA24" s="238">
        <v>6</v>
      </c>
      <c r="AB24" s="238">
        <v>7</v>
      </c>
      <c r="AC24" s="238">
        <v>99</v>
      </c>
      <c r="AD24" s="238">
        <v>3</v>
      </c>
      <c r="AE24" s="238">
        <v>2</v>
      </c>
      <c r="AF24" s="238">
        <v>0</v>
      </c>
      <c r="AG24" s="238">
        <v>3360</v>
      </c>
    </row>
    <row r="25" spans="1:33">
      <c r="A25" s="238" t="s">
        <v>219</v>
      </c>
      <c r="B25" s="238" t="s">
        <v>75</v>
      </c>
      <c r="C25" s="238">
        <v>275</v>
      </c>
      <c r="D25" s="238">
        <v>291</v>
      </c>
      <c r="E25" s="238">
        <v>75</v>
      </c>
      <c r="F25" s="238">
        <v>379</v>
      </c>
      <c r="G25" s="238">
        <v>154</v>
      </c>
      <c r="H25" s="238">
        <v>123</v>
      </c>
      <c r="I25" s="238">
        <v>71</v>
      </c>
      <c r="J25" s="238">
        <v>285</v>
      </c>
      <c r="K25" s="238">
        <v>12</v>
      </c>
      <c r="L25" s="238">
        <v>4595</v>
      </c>
      <c r="M25" s="238">
        <v>219</v>
      </c>
      <c r="N25" s="238">
        <v>5</v>
      </c>
      <c r="O25" s="238">
        <v>5</v>
      </c>
      <c r="P25" s="238">
        <v>5</v>
      </c>
      <c r="Q25" s="238">
        <v>42</v>
      </c>
      <c r="R25" s="238">
        <v>5</v>
      </c>
      <c r="S25" s="238">
        <v>15</v>
      </c>
      <c r="T25" s="238">
        <v>151</v>
      </c>
      <c r="U25" s="238">
        <v>11</v>
      </c>
      <c r="V25" s="238">
        <v>0</v>
      </c>
      <c r="W25" s="238">
        <v>10</v>
      </c>
      <c r="X25" s="238">
        <v>1</v>
      </c>
      <c r="Y25" s="238">
        <v>1</v>
      </c>
      <c r="Z25" s="238">
        <v>1</v>
      </c>
      <c r="AA25" s="238">
        <v>10</v>
      </c>
      <c r="AB25" s="238">
        <v>2</v>
      </c>
      <c r="AC25" s="238">
        <v>2</v>
      </c>
      <c r="AD25" s="238">
        <v>2</v>
      </c>
      <c r="AE25" s="238">
        <v>1</v>
      </c>
      <c r="AF25" s="238">
        <v>1</v>
      </c>
      <c r="AG25" s="238">
        <v>7963</v>
      </c>
    </row>
    <row r="26" spans="1:33">
      <c r="A26" s="238" t="s">
        <v>219</v>
      </c>
      <c r="B26" s="238" t="s">
        <v>130</v>
      </c>
      <c r="C26" s="238">
        <v>397</v>
      </c>
      <c r="D26" s="238">
        <v>598</v>
      </c>
      <c r="E26" s="238">
        <v>141</v>
      </c>
      <c r="F26" s="238">
        <v>683</v>
      </c>
      <c r="G26" s="238">
        <v>173</v>
      </c>
      <c r="H26" s="238">
        <v>179</v>
      </c>
      <c r="I26" s="238">
        <v>98</v>
      </c>
      <c r="J26" s="238">
        <v>468</v>
      </c>
      <c r="K26" s="238">
        <v>25</v>
      </c>
      <c r="L26" s="238">
        <v>5472</v>
      </c>
      <c r="M26" s="238">
        <v>133</v>
      </c>
      <c r="N26" s="238">
        <v>42</v>
      </c>
      <c r="O26" s="238">
        <v>50</v>
      </c>
      <c r="P26" s="238">
        <v>20</v>
      </c>
      <c r="Q26" s="238">
        <v>79</v>
      </c>
      <c r="R26" s="238">
        <v>51</v>
      </c>
      <c r="S26" s="238">
        <v>70</v>
      </c>
      <c r="T26" s="238">
        <v>486</v>
      </c>
      <c r="U26" s="238">
        <v>89</v>
      </c>
      <c r="V26" s="238">
        <v>0</v>
      </c>
      <c r="W26" s="238">
        <v>133</v>
      </c>
      <c r="X26" s="238">
        <v>42</v>
      </c>
      <c r="Y26" s="238">
        <v>50</v>
      </c>
      <c r="Z26" s="238">
        <v>20</v>
      </c>
      <c r="AA26" s="238">
        <v>79</v>
      </c>
      <c r="AB26" s="238">
        <v>51</v>
      </c>
      <c r="AC26" s="238">
        <v>70</v>
      </c>
      <c r="AD26" s="238">
        <v>486</v>
      </c>
      <c r="AE26" s="238">
        <v>89</v>
      </c>
      <c r="AF26" s="238">
        <v>0</v>
      </c>
      <c r="AG26" s="238">
        <v>12500</v>
      </c>
    </row>
    <row r="27" spans="1:33">
      <c r="A27" s="238" t="s">
        <v>219</v>
      </c>
      <c r="B27" s="238" t="s">
        <v>76</v>
      </c>
      <c r="C27" s="238">
        <v>730</v>
      </c>
      <c r="D27" s="238">
        <v>1600</v>
      </c>
      <c r="E27" s="238">
        <v>240</v>
      </c>
      <c r="F27" s="238">
        <v>1050</v>
      </c>
      <c r="G27" s="238">
        <v>360</v>
      </c>
      <c r="H27" s="238">
        <v>370</v>
      </c>
      <c r="I27" s="238">
        <v>125</v>
      </c>
      <c r="J27" s="238">
        <v>690</v>
      </c>
      <c r="K27" s="238">
        <v>30</v>
      </c>
      <c r="L27" s="238">
        <v>6000</v>
      </c>
      <c r="M27" s="238">
        <v>30</v>
      </c>
      <c r="N27" s="238">
        <v>120</v>
      </c>
      <c r="O27" s="238">
        <v>30</v>
      </c>
      <c r="P27" s="238">
        <v>30</v>
      </c>
      <c r="Q27" s="238">
        <v>70</v>
      </c>
      <c r="R27" s="238">
        <v>15</v>
      </c>
      <c r="S27" s="238">
        <v>30</v>
      </c>
      <c r="T27" s="238">
        <v>190</v>
      </c>
      <c r="U27" s="238">
        <v>90</v>
      </c>
      <c r="V27" s="238">
        <v>0</v>
      </c>
      <c r="W27" s="238">
        <v>3</v>
      </c>
      <c r="X27" s="238">
        <v>1</v>
      </c>
      <c r="Y27" s="238">
        <v>1</v>
      </c>
      <c r="Z27" s="238">
        <v>1</v>
      </c>
      <c r="AA27" s="238">
        <v>3</v>
      </c>
      <c r="AB27" s="238">
        <v>1</v>
      </c>
      <c r="AC27" s="238">
        <v>30</v>
      </c>
      <c r="AD27" s="238">
        <v>190</v>
      </c>
      <c r="AE27" s="238">
        <v>90</v>
      </c>
      <c r="AF27" s="238">
        <v>0</v>
      </c>
      <c r="AG27" s="238">
        <v>15000</v>
      </c>
    </row>
    <row r="28" spans="1:33">
      <c r="A28" s="238" t="s">
        <v>219</v>
      </c>
      <c r="B28" s="238" t="s">
        <v>77</v>
      </c>
      <c r="C28" s="238">
        <v>2450</v>
      </c>
      <c r="D28" s="238">
        <v>2675</v>
      </c>
      <c r="E28" s="238">
        <v>575</v>
      </c>
      <c r="F28" s="238">
        <v>2000</v>
      </c>
      <c r="G28" s="238">
        <v>2500</v>
      </c>
      <c r="H28" s="238">
        <v>2400</v>
      </c>
      <c r="I28" s="238">
        <v>2500</v>
      </c>
      <c r="J28" s="238">
        <v>2500</v>
      </c>
      <c r="K28" s="238">
        <v>165</v>
      </c>
      <c r="L28" s="238">
        <v>28000</v>
      </c>
      <c r="M28" s="238">
        <v>3500</v>
      </c>
      <c r="N28" s="238">
        <v>425</v>
      </c>
      <c r="O28" s="238">
        <v>200</v>
      </c>
      <c r="P28" s="238">
        <v>250</v>
      </c>
      <c r="Q28" s="238">
        <v>1600</v>
      </c>
      <c r="R28" s="238">
        <v>800</v>
      </c>
      <c r="S28" s="238">
        <v>800</v>
      </c>
      <c r="T28" s="238">
        <v>1200</v>
      </c>
      <c r="U28" s="238">
        <v>500</v>
      </c>
      <c r="V28" s="238">
        <v>0</v>
      </c>
      <c r="W28" s="238">
        <v>100</v>
      </c>
      <c r="X28" s="238">
        <v>5</v>
      </c>
      <c r="Y28" s="238">
        <v>1</v>
      </c>
      <c r="Z28" s="238">
        <v>1</v>
      </c>
      <c r="AA28" s="238">
        <v>40</v>
      </c>
      <c r="AB28" s="238">
        <v>2</v>
      </c>
      <c r="AC28" s="238">
        <v>1</v>
      </c>
      <c r="AD28" s="238">
        <v>5</v>
      </c>
      <c r="AE28" s="238">
        <v>5</v>
      </c>
      <c r="AF28" s="238">
        <v>1</v>
      </c>
      <c r="AG28" s="238">
        <v>65820</v>
      </c>
    </row>
    <row r="29" spans="1:33">
      <c r="A29" s="238" t="s">
        <v>219</v>
      </c>
      <c r="B29" s="238" t="s">
        <v>78</v>
      </c>
      <c r="C29" s="238">
        <v>1178</v>
      </c>
      <c r="D29" s="238">
        <v>1278</v>
      </c>
      <c r="E29" s="238">
        <v>514</v>
      </c>
      <c r="F29" s="238">
        <v>922</v>
      </c>
      <c r="G29" s="238">
        <v>732</v>
      </c>
      <c r="H29" s="238">
        <v>936</v>
      </c>
      <c r="I29" s="238">
        <v>1234</v>
      </c>
      <c r="J29" s="238">
        <v>1172</v>
      </c>
      <c r="K29" s="238">
        <v>34</v>
      </c>
      <c r="L29" s="238">
        <v>8884</v>
      </c>
      <c r="M29" s="238">
        <v>1144</v>
      </c>
      <c r="N29" s="238">
        <v>1786</v>
      </c>
      <c r="O29" s="238">
        <v>1614</v>
      </c>
      <c r="P29" s="238">
        <v>1454</v>
      </c>
      <c r="Q29" s="238">
        <v>262</v>
      </c>
      <c r="R29" s="238">
        <v>212</v>
      </c>
      <c r="S29" s="238">
        <v>224</v>
      </c>
      <c r="T29" s="238">
        <v>1734</v>
      </c>
      <c r="U29" s="238">
        <v>290</v>
      </c>
      <c r="V29" s="238">
        <v>0</v>
      </c>
      <c r="W29" s="238">
        <v>74</v>
      </c>
      <c r="X29" s="238">
        <v>1786</v>
      </c>
      <c r="Y29" s="238">
        <v>2</v>
      </c>
      <c r="Z29" s="238">
        <v>4</v>
      </c>
      <c r="AA29" s="238">
        <v>10</v>
      </c>
      <c r="AB29" s="238">
        <v>212</v>
      </c>
      <c r="AC29" s="238">
        <v>224</v>
      </c>
      <c r="AD29" s="238">
        <v>6</v>
      </c>
      <c r="AE29" s="238">
        <v>2</v>
      </c>
      <c r="AF29" s="238">
        <v>0</v>
      </c>
      <c r="AG29" s="238">
        <v>27000</v>
      </c>
    </row>
    <row r="30" spans="1:33">
      <c r="A30" s="238" t="s">
        <v>219</v>
      </c>
      <c r="B30" s="238" t="s">
        <v>79</v>
      </c>
      <c r="C30" s="238">
        <v>19475</v>
      </c>
      <c r="D30" s="238">
        <v>27000</v>
      </c>
      <c r="E30" s="238">
        <v>5796</v>
      </c>
      <c r="F30" s="238">
        <v>35000</v>
      </c>
      <c r="G30" s="238">
        <v>16575</v>
      </c>
      <c r="H30" s="238">
        <v>35700</v>
      </c>
      <c r="I30" s="238">
        <v>9200</v>
      </c>
      <c r="J30" s="238">
        <v>20100</v>
      </c>
      <c r="K30" s="238">
        <v>688</v>
      </c>
      <c r="L30" s="238">
        <v>193500</v>
      </c>
      <c r="M30" s="238">
        <v>15000</v>
      </c>
      <c r="N30" s="238">
        <v>1850</v>
      </c>
      <c r="O30" s="238">
        <v>3330</v>
      </c>
      <c r="P30" s="238">
        <v>600</v>
      </c>
      <c r="Q30" s="238">
        <v>16200</v>
      </c>
      <c r="R30" s="238">
        <v>13700</v>
      </c>
      <c r="S30" s="238">
        <v>5200</v>
      </c>
      <c r="T30" s="238">
        <v>15680</v>
      </c>
      <c r="U30" s="238">
        <v>540</v>
      </c>
      <c r="V30" s="238">
        <v>0</v>
      </c>
      <c r="W30" s="238">
        <v>1318</v>
      </c>
      <c r="X30" s="238">
        <v>18</v>
      </c>
      <c r="Y30" s="238">
        <v>65</v>
      </c>
      <c r="Z30" s="238">
        <v>18</v>
      </c>
      <c r="AA30" s="238">
        <v>246</v>
      </c>
      <c r="AB30" s="238">
        <v>23</v>
      </c>
      <c r="AC30" s="238">
        <v>6</v>
      </c>
      <c r="AD30" s="238">
        <v>94</v>
      </c>
      <c r="AE30" s="238">
        <v>79</v>
      </c>
      <c r="AF30" s="238">
        <v>14</v>
      </c>
      <c r="AG30" s="238">
        <v>525200</v>
      </c>
    </row>
    <row r="31" spans="1:33">
      <c r="A31" s="238" t="s">
        <v>219</v>
      </c>
      <c r="B31" s="238" t="s">
        <v>80</v>
      </c>
      <c r="C31" s="238">
        <v>350</v>
      </c>
      <c r="D31" s="238">
        <v>530</v>
      </c>
      <c r="E31" s="238">
        <v>70</v>
      </c>
      <c r="F31" s="238">
        <v>300</v>
      </c>
      <c r="G31" s="238">
        <v>130</v>
      </c>
      <c r="H31" s="238">
        <v>200</v>
      </c>
      <c r="I31" s="238">
        <v>105</v>
      </c>
      <c r="J31" s="238">
        <v>328</v>
      </c>
      <c r="K31" s="238">
        <v>17</v>
      </c>
      <c r="L31" s="238">
        <v>3600</v>
      </c>
      <c r="M31" s="238">
        <v>320</v>
      </c>
      <c r="N31" s="238">
        <v>120</v>
      </c>
      <c r="O31" s="238">
        <v>12</v>
      </c>
      <c r="P31" s="238">
        <v>43</v>
      </c>
      <c r="Q31" s="238">
        <v>14</v>
      </c>
      <c r="R31" s="238">
        <v>11</v>
      </c>
      <c r="S31" s="238">
        <v>5</v>
      </c>
      <c r="T31" s="238">
        <v>35</v>
      </c>
      <c r="U31" s="238">
        <v>25</v>
      </c>
      <c r="V31" s="238">
        <v>0</v>
      </c>
      <c r="W31" s="238">
        <v>11</v>
      </c>
      <c r="X31" s="238">
        <v>120</v>
      </c>
      <c r="Y31" s="238">
        <v>12</v>
      </c>
      <c r="Z31" s="238">
        <v>43</v>
      </c>
      <c r="AA31" s="238">
        <v>4</v>
      </c>
      <c r="AB31" s="238">
        <v>11</v>
      </c>
      <c r="AC31" s="238">
        <v>5</v>
      </c>
      <c r="AD31" s="238">
        <v>35</v>
      </c>
      <c r="AE31" s="238">
        <v>25</v>
      </c>
      <c r="AF31" s="238">
        <v>0</v>
      </c>
      <c r="AG31" s="238">
        <v>7500</v>
      </c>
    </row>
    <row r="32" spans="1:33">
      <c r="A32" s="238" t="s">
        <v>219</v>
      </c>
      <c r="B32" s="238" t="s">
        <v>81</v>
      </c>
      <c r="C32" s="238">
        <v>1600</v>
      </c>
      <c r="D32" s="238">
        <v>3300</v>
      </c>
      <c r="E32" s="238">
        <v>600</v>
      </c>
      <c r="F32" s="238">
        <v>1500</v>
      </c>
      <c r="G32" s="238">
        <v>1500</v>
      </c>
      <c r="H32" s="238">
        <v>1800</v>
      </c>
      <c r="I32" s="238">
        <v>1200</v>
      </c>
      <c r="J32" s="238">
        <v>1800</v>
      </c>
      <c r="K32" s="238">
        <v>100</v>
      </c>
      <c r="L32" s="238">
        <v>15000</v>
      </c>
      <c r="M32" s="238">
        <v>1500</v>
      </c>
      <c r="N32" s="238">
        <v>300</v>
      </c>
      <c r="O32" s="238">
        <v>1500</v>
      </c>
      <c r="P32" s="238">
        <v>1400</v>
      </c>
      <c r="Q32" s="238">
        <v>1100</v>
      </c>
      <c r="R32" s="238">
        <v>600</v>
      </c>
      <c r="S32" s="238">
        <v>500</v>
      </c>
      <c r="T32" s="238">
        <v>1900</v>
      </c>
      <c r="U32" s="238">
        <v>1600</v>
      </c>
      <c r="V32" s="238">
        <v>0</v>
      </c>
      <c r="W32" s="238">
        <v>50</v>
      </c>
      <c r="X32" s="238">
        <v>3</v>
      </c>
      <c r="Y32" s="238">
        <v>10</v>
      </c>
      <c r="Z32" s="238">
        <v>1</v>
      </c>
      <c r="AA32" s="238">
        <v>50</v>
      </c>
      <c r="AB32" s="238">
        <v>4</v>
      </c>
      <c r="AC32" s="238">
        <v>1</v>
      </c>
      <c r="AD32" s="238">
        <v>12</v>
      </c>
      <c r="AE32" s="238">
        <v>4</v>
      </c>
      <c r="AF32" s="238">
        <v>1</v>
      </c>
      <c r="AG32" s="238">
        <v>46000</v>
      </c>
    </row>
    <row r="33" spans="1:33">
      <c r="A33" s="238" t="s">
        <v>219</v>
      </c>
      <c r="B33" s="238" t="s">
        <v>82</v>
      </c>
      <c r="C33" s="238">
        <v>650</v>
      </c>
      <c r="D33" s="238">
        <v>1060</v>
      </c>
      <c r="E33" s="238">
        <v>100</v>
      </c>
      <c r="F33" s="238">
        <v>554</v>
      </c>
      <c r="G33" s="238">
        <v>805</v>
      </c>
      <c r="H33" s="238">
        <v>615</v>
      </c>
      <c r="I33" s="238">
        <v>305</v>
      </c>
      <c r="J33" s="238">
        <v>240</v>
      </c>
      <c r="K33" s="238">
        <v>58</v>
      </c>
      <c r="L33" s="238">
        <v>9930</v>
      </c>
      <c r="M33" s="238">
        <v>350</v>
      </c>
      <c r="N33" s="238">
        <v>61</v>
      </c>
      <c r="O33" s="238">
        <v>10</v>
      </c>
      <c r="P33" s="238">
        <v>36</v>
      </c>
      <c r="Q33" s="238">
        <v>81</v>
      </c>
      <c r="R33" s="238">
        <v>18</v>
      </c>
      <c r="S33" s="238">
        <v>267</v>
      </c>
      <c r="T33" s="238">
        <v>418</v>
      </c>
      <c r="U33" s="238">
        <v>10</v>
      </c>
      <c r="V33" s="238">
        <v>0</v>
      </c>
      <c r="W33" s="238">
        <v>34</v>
      </c>
      <c r="X33" s="238">
        <v>61</v>
      </c>
      <c r="Y33" s="238">
        <v>10</v>
      </c>
      <c r="Z33" s="238">
        <v>36</v>
      </c>
      <c r="AA33" s="238">
        <v>16</v>
      </c>
      <c r="AB33" s="238">
        <v>18</v>
      </c>
      <c r="AC33" s="238">
        <v>1</v>
      </c>
      <c r="AD33" s="238">
        <v>418</v>
      </c>
      <c r="AE33" s="238">
        <v>6</v>
      </c>
      <c r="AF33" s="238">
        <v>1</v>
      </c>
      <c r="AG33" s="238">
        <v>16500</v>
      </c>
    </row>
    <row r="34" spans="1:33">
      <c r="A34" s="238" t="s">
        <v>219</v>
      </c>
      <c r="B34" s="238" t="s">
        <v>83</v>
      </c>
      <c r="C34" s="238">
        <v>164</v>
      </c>
      <c r="D34" s="238">
        <v>197</v>
      </c>
      <c r="E34" s="238">
        <v>28</v>
      </c>
      <c r="F34" s="238">
        <v>211</v>
      </c>
      <c r="G34" s="238">
        <v>128</v>
      </c>
      <c r="H34" s="238">
        <v>90</v>
      </c>
      <c r="I34" s="238">
        <v>76</v>
      </c>
      <c r="J34" s="238">
        <v>154</v>
      </c>
      <c r="K34" s="238">
        <v>7</v>
      </c>
      <c r="L34" s="238">
        <v>5707</v>
      </c>
      <c r="M34" s="238">
        <v>104</v>
      </c>
      <c r="N34" s="238">
        <v>7</v>
      </c>
      <c r="O34" s="238">
        <v>12</v>
      </c>
      <c r="P34" s="238">
        <v>5</v>
      </c>
      <c r="Q34" s="238">
        <v>14</v>
      </c>
      <c r="R34" s="238">
        <v>95</v>
      </c>
      <c r="S34" s="238">
        <v>2</v>
      </c>
      <c r="T34" s="238">
        <v>211</v>
      </c>
      <c r="U34" s="238">
        <v>12</v>
      </c>
      <c r="V34" s="238">
        <v>0</v>
      </c>
      <c r="W34" s="238">
        <v>2</v>
      </c>
      <c r="X34" s="238">
        <v>2</v>
      </c>
      <c r="Y34" s="238">
        <v>12</v>
      </c>
      <c r="Z34" s="238">
        <v>2</v>
      </c>
      <c r="AA34" s="238">
        <v>3</v>
      </c>
      <c r="AB34" s="238">
        <v>2</v>
      </c>
      <c r="AC34" s="238">
        <v>1</v>
      </c>
      <c r="AD34" s="238">
        <v>1</v>
      </c>
      <c r="AE34" s="238">
        <v>12</v>
      </c>
      <c r="AF34" s="238">
        <v>0</v>
      </c>
      <c r="AG34" s="238">
        <v>7333</v>
      </c>
    </row>
    <row r="35" spans="1:33">
      <c r="A35" s="238" t="s">
        <v>219</v>
      </c>
      <c r="B35" s="238" t="s">
        <v>84</v>
      </c>
      <c r="C35" s="238">
        <v>59</v>
      </c>
      <c r="D35" s="238">
        <v>96</v>
      </c>
      <c r="E35" s="238">
        <v>11</v>
      </c>
      <c r="F35" s="238">
        <v>65</v>
      </c>
      <c r="G35" s="238">
        <v>57</v>
      </c>
      <c r="H35" s="238">
        <v>72</v>
      </c>
      <c r="I35" s="238">
        <v>41</v>
      </c>
      <c r="J35" s="238">
        <v>151</v>
      </c>
      <c r="K35" s="238">
        <v>3</v>
      </c>
      <c r="L35" s="238">
        <v>575</v>
      </c>
      <c r="M35" s="238">
        <v>54</v>
      </c>
      <c r="N35" s="238">
        <v>10</v>
      </c>
      <c r="O35" s="238">
        <v>4</v>
      </c>
      <c r="P35" s="238">
        <v>10</v>
      </c>
      <c r="Q35" s="238">
        <v>5</v>
      </c>
      <c r="R35" s="238">
        <v>8</v>
      </c>
      <c r="S35" s="238">
        <v>1</v>
      </c>
      <c r="T35" s="238">
        <v>20</v>
      </c>
      <c r="U35" s="238">
        <v>1</v>
      </c>
      <c r="V35" s="238">
        <v>0</v>
      </c>
      <c r="W35" s="238">
        <v>4</v>
      </c>
      <c r="X35" s="238">
        <v>1</v>
      </c>
      <c r="Y35" s="238">
        <v>1</v>
      </c>
      <c r="Z35" s="238">
        <v>1</v>
      </c>
      <c r="AA35" s="238">
        <v>4</v>
      </c>
      <c r="AB35" s="238">
        <v>1</v>
      </c>
      <c r="AC35" s="238">
        <v>1</v>
      </c>
      <c r="AD35" s="238">
        <v>1</v>
      </c>
      <c r="AE35" s="238">
        <v>1</v>
      </c>
      <c r="AF35" s="238">
        <v>1</v>
      </c>
      <c r="AG35" s="238">
        <v>1385</v>
      </c>
    </row>
    <row r="36" spans="1:33">
      <c r="A36" s="238" t="s">
        <v>219</v>
      </c>
      <c r="B36" s="238" t="s">
        <v>85</v>
      </c>
      <c r="C36" s="238">
        <v>3550</v>
      </c>
      <c r="D36" s="238">
        <v>3800</v>
      </c>
      <c r="E36" s="238">
        <v>1175</v>
      </c>
      <c r="F36" s="238">
        <v>4250</v>
      </c>
      <c r="G36" s="238">
        <v>2750</v>
      </c>
      <c r="H36" s="238">
        <v>4000</v>
      </c>
      <c r="I36" s="238">
        <v>2400</v>
      </c>
      <c r="J36" s="238">
        <v>3400</v>
      </c>
      <c r="K36" s="238">
        <v>200</v>
      </c>
      <c r="L36" s="238">
        <v>35000</v>
      </c>
      <c r="M36" s="238">
        <v>1300</v>
      </c>
      <c r="N36" s="238">
        <v>700</v>
      </c>
      <c r="O36" s="238">
        <v>300</v>
      </c>
      <c r="P36" s="238">
        <v>550</v>
      </c>
      <c r="Q36" s="238">
        <v>2600</v>
      </c>
      <c r="R36" s="238">
        <v>1950</v>
      </c>
      <c r="S36" s="238">
        <v>600</v>
      </c>
      <c r="T36" s="238">
        <v>4300</v>
      </c>
      <c r="U36" s="238">
        <v>1350</v>
      </c>
      <c r="V36" s="238">
        <v>0</v>
      </c>
      <c r="W36" s="238">
        <v>140</v>
      </c>
      <c r="X36" s="238">
        <v>4</v>
      </c>
      <c r="Y36" s="238">
        <v>1</v>
      </c>
      <c r="Z36" s="238">
        <v>4</v>
      </c>
      <c r="AA36" s="238">
        <v>50</v>
      </c>
      <c r="AB36" s="238">
        <v>2</v>
      </c>
      <c r="AC36" s="238">
        <v>3</v>
      </c>
      <c r="AD36" s="238">
        <v>8</v>
      </c>
      <c r="AE36" s="238">
        <v>8</v>
      </c>
      <c r="AF36" s="238">
        <v>5</v>
      </c>
      <c r="AG36" s="238">
        <v>337850</v>
      </c>
    </row>
    <row r="37" spans="1:33">
      <c r="A37" s="238" t="s">
        <v>219</v>
      </c>
      <c r="B37" s="238" t="s">
        <v>86</v>
      </c>
      <c r="C37" s="238">
        <v>6000</v>
      </c>
      <c r="D37" s="238">
        <v>18400</v>
      </c>
      <c r="E37" s="238">
        <v>2500</v>
      </c>
      <c r="F37" s="238">
        <v>10700</v>
      </c>
      <c r="G37" s="238">
        <v>6000</v>
      </c>
      <c r="H37" s="238">
        <v>9000</v>
      </c>
      <c r="I37" s="238">
        <v>5500</v>
      </c>
      <c r="J37" s="238">
        <v>8600</v>
      </c>
      <c r="K37" s="238">
        <v>450</v>
      </c>
      <c r="L37" s="238">
        <v>94000</v>
      </c>
      <c r="M37" s="238">
        <v>17000</v>
      </c>
      <c r="N37" s="238">
        <v>4500</v>
      </c>
      <c r="O37" s="238">
        <v>675</v>
      </c>
      <c r="P37" s="238">
        <v>4200</v>
      </c>
      <c r="Q37" s="238">
        <v>5000</v>
      </c>
      <c r="R37" s="238">
        <v>3000</v>
      </c>
      <c r="S37" s="238">
        <v>2800</v>
      </c>
      <c r="T37" s="238">
        <v>6800</v>
      </c>
      <c r="U37" s="238">
        <v>1000</v>
      </c>
      <c r="V37" s="238">
        <v>0</v>
      </c>
      <c r="W37" s="238">
        <v>250</v>
      </c>
      <c r="X37" s="238">
        <v>15</v>
      </c>
      <c r="Y37" s="238">
        <v>5</v>
      </c>
      <c r="Z37" s="238">
        <v>10</v>
      </c>
      <c r="AA37" s="238">
        <v>180</v>
      </c>
      <c r="AB37" s="238">
        <v>20</v>
      </c>
      <c r="AC37" s="238">
        <v>4</v>
      </c>
      <c r="AD37" s="238">
        <v>40</v>
      </c>
      <c r="AE37" s="238">
        <v>8</v>
      </c>
      <c r="AF37" s="238">
        <v>2</v>
      </c>
      <c r="AG37" s="238">
        <v>220000</v>
      </c>
    </row>
    <row r="38" spans="1:33">
      <c r="A38" s="238" t="s">
        <v>219</v>
      </c>
      <c r="B38" s="238" t="s">
        <v>87</v>
      </c>
      <c r="C38" s="238">
        <v>3881</v>
      </c>
      <c r="D38" s="238">
        <v>4163</v>
      </c>
      <c r="E38" s="238">
        <v>986</v>
      </c>
      <c r="F38" s="238">
        <v>3343</v>
      </c>
      <c r="G38" s="238">
        <v>3530</v>
      </c>
      <c r="H38" s="238">
        <v>5951</v>
      </c>
      <c r="I38" s="238">
        <v>2571</v>
      </c>
      <c r="J38" s="238">
        <v>3726</v>
      </c>
      <c r="K38" s="238">
        <v>114</v>
      </c>
      <c r="L38" s="238">
        <v>41524</v>
      </c>
      <c r="M38" s="238">
        <v>804</v>
      </c>
      <c r="N38" s="238">
        <v>414</v>
      </c>
      <c r="O38" s="238">
        <v>4215</v>
      </c>
      <c r="P38" s="238">
        <v>573</v>
      </c>
      <c r="Q38" s="238">
        <v>1760</v>
      </c>
      <c r="R38" s="238">
        <v>2067</v>
      </c>
      <c r="S38" s="238">
        <v>1391</v>
      </c>
      <c r="T38" s="238">
        <v>5912</v>
      </c>
      <c r="U38" s="238">
        <v>2024</v>
      </c>
      <c r="V38" s="238">
        <v>0</v>
      </c>
      <c r="W38" s="238">
        <v>447</v>
      </c>
      <c r="X38" s="238">
        <v>11</v>
      </c>
      <c r="Y38" s="238">
        <v>5</v>
      </c>
      <c r="Z38" s="238">
        <v>11</v>
      </c>
      <c r="AA38" s="238">
        <v>249</v>
      </c>
      <c r="AB38" s="238">
        <v>26</v>
      </c>
      <c r="AC38" s="238">
        <v>1</v>
      </c>
      <c r="AD38" s="238">
        <v>21</v>
      </c>
      <c r="AE38" s="238">
        <v>17</v>
      </c>
      <c r="AF38" s="238">
        <v>3</v>
      </c>
      <c r="AG38" s="238">
        <v>154000</v>
      </c>
    </row>
    <row r="39" spans="1:33">
      <c r="A39" s="238" t="s">
        <v>219</v>
      </c>
      <c r="B39" s="238" t="s">
        <v>88</v>
      </c>
      <c r="C39" s="238">
        <v>895</v>
      </c>
      <c r="D39" s="238">
        <v>900</v>
      </c>
      <c r="E39" s="238">
        <v>155</v>
      </c>
      <c r="F39" s="238">
        <v>715</v>
      </c>
      <c r="G39" s="238">
        <v>425</v>
      </c>
      <c r="H39" s="238">
        <v>300</v>
      </c>
      <c r="I39" s="238">
        <v>200</v>
      </c>
      <c r="J39" s="238">
        <v>700</v>
      </c>
      <c r="K39" s="238">
        <v>25</v>
      </c>
      <c r="L39" s="238">
        <v>3500</v>
      </c>
      <c r="M39" s="238">
        <v>275</v>
      </c>
      <c r="N39" s="238">
        <v>226</v>
      </c>
      <c r="O39" s="238">
        <v>225</v>
      </c>
      <c r="P39" s="238">
        <v>75</v>
      </c>
      <c r="Q39" s="238">
        <v>150</v>
      </c>
      <c r="R39" s="238">
        <v>100</v>
      </c>
      <c r="S39" s="238">
        <v>25</v>
      </c>
      <c r="T39" s="238">
        <v>450</v>
      </c>
      <c r="U39" s="238">
        <v>125</v>
      </c>
      <c r="V39" s="238">
        <v>0</v>
      </c>
      <c r="W39" s="238">
        <v>25</v>
      </c>
      <c r="X39" s="238">
        <v>3</v>
      </c>
      <c r="Y39" s="238">
        <v>1</v>
      </c>
      <c r="Z39" s="238">
        <v>3</v>
      </c>
      <c r="AA39" s="238">
        <v>10</v>
      </c>
      <c r="AB39" s="238">
        <v>3</v>
      </c>
      <c r="AC39" s="238">
        <v>1</v>
      </c>
      <c r="AD39" s="238">
        <v>4</v>
      </c>
      <c r="AE39" s="238">
        <v>3</v>
      </c>
      <c r="AF39" s="238">
        <v>2</v>
      </c>
      <c r="AG39" s="238">
        <v>9822</v>
      </c>
    </row>
    <row r="40" spans="1:33">
      <c r="A40" s="238" t="s">
        <v>219</v>
      </c>
      <c r="B40" s="238" t="s">
        <v>89</v>
      </c>
      <c r="C40" s="238">
        <v>93</v>
      </c>
      <c r="D40" s="238">
        <v>137</v>
      </c>
      <c r="E40" s="238">
        <v>9</v>
      </c>
      <c r="F40" s="238">
        <v>93</v>
      </c>
      <c r="G40" s="238">
        <v>65</v>
      </c>
      <c r="H40" s="238">
        <v>31</v>
      </c>
      <c r="I40" s="238">
        <v>26</v>
      </c>
      <c r="J40" s="238">
        <v>115</v>
      </c>
      <c r="K40" s="238">
        <v>5</v>
      </c>
      <c r="L40" s="238">
        <v>703</v>
      </c>
      <c r="M40" s="238">
        <v>74</v>
      </c>
      <c r="N40" s="238">
        <v>24</v>
      </c>
      <c r="O40" s="238">
        <v>1</v>
      </c>
      <c r="P40" s="238">
        <v>33</v>
      </c>
      <c r="Q40" s="238">
        <v>10</v>
      </c>
      <c r="R40" s="238">
        <v>1</v>
      </c>
      <c r="S40" s="238">
        <v>1</v>
      </c>
      <c r="T40" s="238">
        <v>51</v>
      </c>
      <c r="U40" s="238">
        <v>1</v>
      </c>
      <c r="V40" s="238">
        <v>0</v>
      </c>
      <c r="W40" s="238">
        <v>3</v>
      </c>
      <c r="X40" s="238">
        <v>24</v>
      </c>
      <c r="Y40" s="238">
        <v>1</v>
      </c>
      <c r="Z40" s="238">
        <v>33</v>
      </c>
      <c r="AA40" s="238">
        <v>4</v>
      </c>
      <c r="AB40" s="238">
        <v>1</v>
      </c>
      <c r="AC40" s="238">
        <v>1</v>
      </c>
      <c r="AD40" s="238">
        <v>51</v>
      </c>
      <c r="AE40" s="238">
        <v>1</v>
      </c>
      <c r="AF40" s="238">
        <v>0</v>
      </c>
      <c r="AG40" s="238">
        <v>6250</v>
      </c>
    </row>
    <row r="41" spans="1:33">
      <c r="A41" s="238" t="s">
        <v>219</v>
      </c>
      <c r="B41" s="238" t="s">
        <v>90</v>
      </c>
      <c r="C41" s="238">
        <v>355</v>
      </c>
      <c r="D41" s="238">
        <v>453</v>
      </c>
      <c r="E41" s="238">
        <v>120</v>
      </c>
      <c r="F41" s="238">
        <v>475</v>
      </c>
      <c r="G41" s="238">
        <v>170</v>
      </c>
      <c r="H41" s="238">
        <v>210</v>
      </c>
      <c r="I41" s="238">
        <v>125</v>
      </c>
      <c r="J41" s="238">
        <v>330</v>
      </c>
      <c r="K41" s="238">
        <v>7</v>
      </c>
      <c r="L41" s="238">
        <v>12300</v>
      </c>
      <c r="M41" s="238">
        <v>300</v>
      </c>
      <c r="N41" s="238">
        <v>30</v>
      </c>
      <c r="O41" s="238">
        <v>26</v>
      </c>
      <c r="P41" s="238">
        <v>28</v>
      </c>
      <c r="Q41" s="238">
        <v>13</v>
      </c>
      <c r="R41" s="238">
        <v>14</v>
      </c>
      <c r="S41" s="238">
        <v>2</v>
      </c>
      <c r="T41" s="238">
        <v>240</v>
      </c>
      <c r="U41" s="238">
        <v>3</v>
      </c>
      <c r="V41" s="238">
        <v>0</v>
      </c>
      <c r="W41" s="238">
        <v>10</v>
      </c>
      <c r="X41" s="238">
        <v>1</v>
      </c>
      <c r="Y41" s="238">
        <v>1</v>
      </c>
      <c r="Z41" s="238">
        <v>28</v>
      </c>
      <c r="AA41" s="238">
        <v>3</v>
      </c>
      <c r="AB41" s="238">
        <v>14</v>
      </c>
      <c r="AC41" s="238">
        <v>2</v>
      </c>
      <c r="AD41" s="238">
        <v>240</v>
      </c>
      <c r="AE41" s="238">
        <v>3</v>
      </c>
      <c r="AF41" s="238">
        <v>0</v>
      </c>
      <c r="AG41" s="238">
        <v>19000</v>
      </c>
    </row>
    <row r="42" spans="1:33">
      <c r="A42" s="238" t="s">
        <v>219</v>
      </c>
      <c r="B42" s="238" t="s">
        <v>91</v>
      </c>
      <c r="C42" s="238">
        <v>4700</v>
      </c>
      <c r="D42" s="238">
        <v>6000</v>
      </c>
      <c r="E42" s="238">
        <v>1000</v>
      </c>
      <c r="F42" s="238">
        <v>5000</v>
      </c>
      <c r="G42" s="238">
        <v>2500</v>
      </c>
      <c r="H42" s="238">
        <v>5000</v>
      </c>
      <c r="I42" s="238">
        <v>3000</v>
      </c>
      <c r="J42" s="238">
        <v>4000</v>
      </c>
      <c r="K42" s="238">
        <v>700</v>
      </c>
      <c r="L42" s="238">
        <v>40000</v>
      </c>
      <c r="M42" s="238">
        <v>3500</v>
      </c>
      <c r="N42" s="238">
        <v>750</v>
      </c>
      <c r="O42" s="238">
        <v>1200</v>
      </c>
      <c r="P42" s="238">
        <v>1000</v>
      </c>
      <c r="Q42" s="238">
        <v>3000</v>
      </c>
      <c r="R42" s="238">
        <v>2000</v>
      </c>
      <c r="S42" s="238">
        <v>1200</v>
      </c>
      <c r="T42" s="238">
        <v>5000</v>
      </c>
      <c r="U42" s="238">
        <v>1100</v>
      </c>
      <c r="V42" s="238">
        <v>0</v>
      </c>
      <c r="W42" s="238">
        <v>150</v>
      </c>
      <c r="X42" s="238">
        <v>10</v>
      </c>
      <c r="Y42" s="238">
        <v>15</v>
      </c>
      <c r="Z42" s="238">
        <v>4</v>
      </c>
      <c r="AA42" s="238">
        <v>50</v>
      </c>
      <c r="AB42" s="238">
        <v>5</v>
      </c>
      <c r="AC42" s="238">
        <v>1200</v>
      </c>
      <c r="AD42" s="238">
        <v>15</v>
      </c>
      <c r="AE42" s="238">
        <v>5</v>
      </c>
      <c r="AF42" s="238">
        <v>0</v>
      </c>
      <c r="AG42" s="238">
        <v>120000</v>
      </c>
    </row>
    <row r="43" spans="1:33">
      <c r="A43" s="238" t="s">
        <v>219</v>
      </c>
      <c r="B43" s="238" t="s">
        <v>92</v>
      </c>
      <c r="C43" s="238">
        <v>4634</v>
      </c>
      <c r="D43" s="238">
        <v>5252</v>
      </c>
      <c r="E43" s="238">
        <v>1146</v>
      </c>
      <c r="F43" s="238">
        <v>4560</v>
      </c>
      <c r="G43" s="238">
        <v>4380</v>
      </c>
      <c r="H43" s="238">
        <v>4087</v>
      </c>
      <c r="I43" s="238">
        <v>4757</v>
      </c>
      <c r="J43" s="238">
        <v>5717</v>
      </c>
      <c r="K43" s="238">
        <v>285</v>
      </c>
      <c r="L43" s="238">
        <v>27967</v>
      </c>
      <c r="M43" s="238">
        <v>5797</v>
      </c>
      <c r="N43" s="238">
        <v>1580</v>
      </c>
      <c r="O43" s="238">
        <v>818</v>
      </c>
      <c r="P43" s="238">
        <v>3092</v>
      </c>
      <c r="Q43" s="238">
        <v>2897</v>
      </c>
      <c r="R43" s="238">
        <v>1905</v>
      </c>
      <c r="S43" s="238">
        <v>606</v>
      </c>
      <c r="T43" s="238">
        <v>6652</v>
      </c>
      <c r="U43" s="238">
        <v>1558</v>
      </c>
      <c r="V43" s="238">
        <v>0</v>
      </c>
      <c r="W43" s="238">
        <v>356</v>
      </c>
      <c r="X43" s="238">
        <v>13</v>
      </c>
      <c r="Y43" s="238">
        <v>1</v>
      </c>
      <c r="Z43" s="238">
        <v>11</v>
      </c>
      <c r="AA43" s="238">
        <v>75</v>
      </c>
      <c r="AB43" s="238">
        <v>12</v>
      </c>
      <c r="AC43" s="238">
        <v>6</v>
      </c>
      <c r="AD43" s="238">
        <v>18</v>
      </c>
      <c r="AE43" s="238">
        <v>15</v>
      </c>
      <c r="AF43" s="238">
        <v>3</v>
      </c>
      <c r="AG43" s="238">
        <v>394400</v>
      </c>
    </row>
    <row r="44" spans="1:33">
      <c r="A44" s="238" t="s">
        <v>219</v>
      </c>
      <c r="B44" s="238" t="s">
        <v>93</v>
      </c>
      <c r="C44" s="238">
        <v>1781</v>
      </c>
      <c r="D44" s="238">
        <v>2750</v>
      </c>
      <c r="E44" s="238">
        <v>387</v>
      </c>
      <c r="F44" s="238">
        <v>3425</v>
      </c>
      <c r="G44" s="238">
        <v>1515</v>
      </c>
      <c r="H44" s="238">
        <v>1691</v>
      </c>
      <c r="I44" s="238">
        <v>1355</v>
      </c>
      <c r="J44" s="238">
        <v>1488</v>
      </c>
      <c r="K44" s="238">
        <v>102</v>
      </c>
      <c r="L44" s="238">
        <v>21392</v>
      </c>
      <c r="M44" s="238">
        <v>2025</v>
      </c>
      <c r="N44" s="238">
        <v>408</v>
      </c>
      <c r="O44" s="238">
        <v>885</v>
      </c>
      <c r="P44" s="238">
        <v>234</v>
      </c>
      <c r="Q44" s="238">
        <v>688</v>
      </c>
      <c r="R44" s="238">
        <v>461</v>
      </c>
      <c r="S44" s="238">
        <v>405</v>
      </c>
      <c r="T44" s="238">
        <v>882</v>
      </c>
      <c r="U44" s="238">
        <v>42</v>
      </c>
      <c r="V44" s="238">
        <v>0</v>
      </c>
      <c r="W44" s="238">
        <v>80</v>
      </c>
      <c r="X44" s="238">
        <v>3</v>
      </c>
      <c r="Y44" s="238">
        <v>3</v>
      </c>
      <c r="Z44" s="238">
        <v>14</v>
      </c>
      <c r="AA44" s="238">
        <v>48</v>
      </c>
      <c r="AB44" s="238">
        <v>6</v>
      </c>
      <c r="AC44" s="238">
        <v>405</v>
      </c>
      <c r="AD44" s="238">
        <v>9</v>
      </c>
      <c r="AE44" s="238">
        <v>6</v>
      </c>
      <c r="AF44" s="238">
        <v>0</v>
      </c>
      <c r="AG44" s="238">
        <v>54100</v>
      </c>
    </row>
    <row r="45" spans="1:33">
      <c r="A45" s="238" t="s">
        <v>219</v>
      </c>
      <c r="B45" s="238" t="s">
        <v>94</v>
      </c>
      <c r="C45" s="238">
        <v>1589</v>
      </c>
      <c r="D45" s="238">
        <v>3643</v>
      </c>
      <c r="E45" s="238">
        <v>225</v>
      </c>
      <c r="F45" s="238">
        <v>943</v>
      </c>
      <c r="G45" s="238">
        <v>1314</v>
      </c>
      <c r="H45" s="238">
        <v>1304</v>
      </c>
      <c r="I45" s="238">
        <v>483</v>
      </c>
      <c r="J45" s="238">
        <v>1565</v>
      </c>
      <c r="K45" s="238">
        <v>63</v>
      </c>
      <c r="L45" s="238">
        <v>29297</v>
      </c>
      <c r="M45" s="238">
        <v>651</v>
      </c>
      <c r="N45" s="238">
        <v>249</v>
      </c>
      <c r="O45" s="238">
        <v>130</v>
      </c>
      <c r="P45" s="238">
        <v>112</v>
      </c>
      <c r="Q45" s="238">
        <v>578</v>
      </c>
      <c r="R45" s="238">
        <v>147</v>
      </c>
      <c r="S45" s="238">
        <v>53</v>
      </c>
      <c r="T45" s="238">
        <v>322</v>
      </c>
      <c r="U45" s="238">
        <v>258</v>
      </c>
      <c r="V45" s="238">
        <v>0</v>
      </c>
      <c r="W45" s="238">
        <v>65</v>
      </c>
      <c r="X45" s="238">
        <v>7</v>
      </c>
      <c r="Y45" s="238">
        <v>4</v>
      </c>
      <c r="Z45" s="238">
        <v>3</v>
      </c>
      <c r="AA45" s="238">
        <v>30</v>
      </c>
      <c r="AB45" s="238">
        <v>3</v>
      </c>
      <c r="AC45" s="238">
        <v>2</v>
      </c>
      <c r="AD45" s="238">
        <v>8</v>
      </c>
      <c r="AE45" s="238">
        <v>2</v>
      </c>
      <c r="AF45" s="238">
        <v>2</v>
      </c>
      <c r="AG45" s="238">
        <v>45000</v>
      </c>
    </row>
    <row r="46" spans="1:33">
      <c r="A46" s="238" t="s">
        <v>219</v>
      </c>
      <c r="B46" s="238" t="s">
        <v>95</v>
      </c>
      <c r="C46" s="238">
        <v>1000</v>
      </c>
      <c r="D46" s="238">
        <v>1600</v>
      </c>
      <c r="E46" s="238">
        <v>200</v>
      </c>
      <c r="F46" s="238">
        <v>1650</v>
      </c>
      <c r="G46" s="238">
        <v>725</v>
      </c>
      <c r="H46" s="238">
        <v>700</v>
      </c>
      <c r="I46" s="238">
        <v>350</v>
      </c>
      <c r="J46" s="238">
        <v>1250</v>
      </c>
      <c r="K46" s="238">
        <v>35</v>
      </c>
      <c r="L46" s="238">
        <v>8000</v>
      </c>
      <c r="M46" s="238">
        <v>350</v>
      </c>
      <c r="N46" s="238">
        <v>1000</v>
      </c>
      <c r="O46" s="238">
        <v>60</v>
      </c>
      <c r="P46" s="238">
        <v>1200</v>
      </c>
      <c r="Q46" s="238">
        <v>450</v>
      </c>
      <c r="R46" s="238">
        <v>300</v>
      </c>
      <c r="S46" s="238">
        <v>80</v>
      </c>
      <c r="T46" s="238">
        <v>800</v>
      </c>
      <c r="U46" s="238">
        <v>230</v>
      </c>
      <c r="V46" s="238">
        <v>0</v>
      </c>
      <c r="W46" s="238">
        <v>60</v>
      </c>
      <c r="X46" s="238">
        <v>3</v>
      </c>
      <c r="Y46" s="238">
        <v>1</v>
      </c>
      <c r="Z46" s="238">
        <v>1</v>
      </c>
      <c r="AA46" s="238">
        <v>10</v>
      </c>
      <c r="AB46" s="238">
        <v>2</v>
      </c>
      <c r="AC46" s="238">
        <v>1</v>
      </c>
      <c r="AD46" s="238">
        <v>1</v>
      </c>
      <c r="AE46" s="238">
        <v>230</v>
      </c>
      <c r="AF46" s="238">
        <v>0</v>
      </c>
      <c r="AG46" s="238">
        <v>21050</v>
      </c>
    </row>
    <row r="47" spans="1:33">
      <c r="A47" s="238" t="s">
        <v>219</v>
      </c>
      <c r="B47" s="238" t="s">
        <v>96</v>
      </c>
      <c r="C47" s="238">
        <v>3000</v>
      </c>
      <c r="D47" s="238">
        <v>5100</v>
      </c>
      <c r="E47" s="238">
        <v>950</v>
      </c>
      <c r="F47" s="238">
        <v>3500</v>
      </c>
      <c r="G47" s="238">
        <v>1800</v>
      </c>
      <c r="H47" s="238">
        <v>2700</v>
      </c>
      <c r="I47" s="238">
        <v>1400</v>
      </c>
      <c r="J47" s="238">
        <v>3400</v>
      </c>
      <c r="K47" s="238">
        <v>400</v>
      </c>
      <c r="L47" s="238">
        <v>23000</v>
      </c>
      <c r="M47" s="238">
        <v>3703</v>
      </c>
      <c r="N47" s="238">
        <v>1939</v>
      </c>
      <c r="O47" s="238">
        <v>540</v>
      </c>
      <c r="P47" s="238">
        <v>672</v>
      </c>
      <c r="Q47" s="238">
        <v>1644</v>
      </c>
      <c r="R47" s="238">
        <v>1125</v>
      </c>
      <c r="S47" s="238">
        <v>331</v>
      </c>
      <c r="T47" s="238">
        <v>2611</v>
      </c>
      <c r="U47" s="238">
        <v>259</v>
      </c>
      <c r="V47" s="238">
        <v>0</v>
      </c>
      <c r="W47" s="238">
        <v>100</v>
      </c>
      <c r="X47" s="238">
        <v>1</v>
      </c>
      <c r="Y47" s="238">
        <v>540</v>
      </c>
      <c r="Z47" s="238">
        <v>672</v>
      </c>
      <c r="AA47" s="238">
        <v>40</v>
      </c>
      <c r="AB47" s="238">
        <v>2</v>
      </c>
      <c r="AC47" s="238">
        <v>1</v>
      </c>
      <c r="AD47" s="238">
        <v>15</v>
      </c>
      <c r="AE47" s="238">
        <v>2</v>
      </c>
      <c r="AF47" s="238">
        <v>0</v>
      </c>
      <c r="AG47" s="238">
        <v>75000</v>
      </c>
    </row>
    <row r="48" spans="1:33">
      <c r="A48" s="238" t="s">
        <v>219</v>
      </c>
      <c r="B48" s="238" t="s">
        <v>97</v>
      </c>
      <c r="C48" s="238">
        <v>828</v>
      </c>
      <c r="D48" s="238">
        <v>708</v>
      </c>
      <c r="E48" s="238">
        <v>144</v>
      </c>
      <c r="F48" s="238">
        <v>624</v>
      </c>
      <c r="G48" s="238">
        <v>360</v>
      </c>
      <c r="H48" s="238">
        <v>360</v>
      </c>
      <c r="I48" s="238">
        <v>228</v>
      </c>
      <c r="J48" s="238">
        <v>492</v>
      </c>
      <c r="K48" s="238">
        <v>96</v>
      </c>
      <c r="L48" s="238">
        <v>4008</v>
      </c>
      <c r="M48" s="238">
        <v>324</v>
      </c>
      <c r="N48" s="238">
        <v>120</v>
      </c>
      <c r="O48" s="238">
        <v>48</v>
      </c>
      <c r="P48" s="238">
        <v>36</v>
      </c>
      <c r="Q48" s="238">
        <v>348</v>
      </c>
      <c r="R48" s="238">
        <v>216</v>
      </c>
      <c r="S48" s="238">
        <v>36</v>
      </c>
      <c r="T48" s="238">
        <v>372</v>
      </c>
      <c r="U48" s="238">
        <v>432</v>
      </c>
      <c r="V48" s="238">
        <v>0</v>
      </c>
      <c r="W48" s="238">
        <v>60</v>
      </c>
      <c r="X48" s="238">
        <v>120</v>
      </c>
      <c r="Y48" s="238">
        <v>48</v>
      </c>
      <c r="Z48" s="238">
        <v>36</v>
      </c>
      <c r="AA48" s="238">
        <v>6</v>
      </c>
      <c r="AB48" s="238">
        <v>216</v>
      </c>
      <c r="AC48" s="238">
        <v>1</v>
      </c>
      <c r="AD48" s="238">
        <v>1</v>
      </c>
      <c r="AE48" s="238">
        <v>432</v>
      </c>
      <c r="AF48" s="238">
        <v>0</v>
      </c>
      <c r="AG48" s="238">
        <v>15443</v>
      </c>
    </row>
    <row r="49" spans="1:33">
      <c r="A49" s="238" t="s">
        <v>219</v>
      </c>
      <c r="B49" s="238" t="s">
        <v>98</v>
      </c>
      <c r="C49" s="238">
        <v>18100</v>
      </c>
      <c r="D49" s="238">
        <v>21100</v>
      </c>
      <c r="E49" s="238">
        <v>5400</v>
      </c>
      <c r="F49" s="238">
        <v>17550</v>
      </c>
      <c r="G49" s="238">
        <v>12740</v>
      </c>
      <c r="H49" s="238">
        <v>28770</v>
      </c>
      <c r="I49" s="238">
        <v>5980</v>
      </c>
      <c r="J49" s="238">
        <v>17800</v>
      </c>
      <c r="K49" s="238">
        <v>590</v>
      </c>
      <c r="L49" s="238">
        <v>260000</v>
      </c>
      <c r="M49" s="238">
        <v>9600</v>
      </c>
      <c r="N49" s="238">
        <v>3000</v>
      </c>
      <c r="O49" s="238">
        <v>6600</v>
      </c>
      <c r="P49" s="238">
        <v>2200</v>
      </c>
      <c r="Q49" s="238">
        <v>24000</v>
      </c>
      <c r="R49" s="238">
        <v>11500</v>
      </c>
      <c r="S49" s="238">
        <v>4300</v>
      </c>
      <c r="T49" s="238">
        <v>16800</v>
      </c>
      <c r="U49" s="238">
        <v>1800</v>
      </c>
      <c r="V49" s="238">
        <v>0</v>
      </c>
      <c r="W49" s="238">
        <v>640</v>
      </c>
      <c r="X49" s="238">
        <v>40</v>
      </c>
      <c r="Y49" s="238">
        <v>60</v>
      </c>
      <c r="Z49" s="238">
        <v>20</v>
      </c>
      <c r="AA49" s="238">
        <v>380</v>
      </c>
      <c r="AB49" s="238">
        <v>60</v>
      </c>
      <c r="AC49" s="238">
        <v>15</v>
      </c>
      <c r="AD49" s="238">
        <v>80</v>
      </c>
      <c r="AE49" s="238">
        <v>10</v>
      </c>
      <c r="AF49" s="238">
        <v>5</v>
      </c>
      <c r="AG49" s="238">
        <v>872000</v>
      </c>
    </row>
    <row r="50" spans="1:33">
      <c r="A50" s="238" t="s">
        <v>219</v>
      </c>
      <c r="B50" s="238" t="s">
        <v>99</v>
      </c>
      <c r="C50" s="238">
        <v>4799</v>
      </c>
      <c r="D50" s="238">
        <v>5379</v>
      </c>
      <c r="E50" s="238">
        <v>1430</v>
      </c>
      <c r="F50" s="238">
        <v>5500</v>
      </c>
      <c r="G50" s="238">
        <v>4202</v>
      </c>
      <c r="H50" s="238">
        <v>4721</v>
      </c>
      <c r="I50" s="238">
        <v>1280</v>
      </c>
      <c r="J50" s="238">
        <v>4952</v>
      </c>
      <c r="K50" s="238">
        <v>109</v>
      </c>
      <c r="L50" s="238">
        <v>76050</v>
      </c>
      <c r="M50" s="238">
        <v>8062</v>
      </c>
      <c r="N50" s="238">
        <v>6238</v>
      </c>
      <c r="O50" s="238">
        <v>1420</v>
      </c>
      <c r="P50" s="238">
        <v>3036</v>
      </c>
      <c r="Q50" s="238">
        <v>2300</v>
      </c>
      <c r="R50" s="238">
        <v>650</v>
      </c>
      <c r="S50" s="238">
        <v>320</v>
      </c>
      <c r="T50" s="238">
        <v>2950</v>
      </c>
      <c r="U50" s="238">
        <v>1819</v>
      </c>
      <c r="V50" s="238">
        <v>0</v>
      </c>
      <c r="W50" s="238">
        <v>114</v>
      </c>
      <c r="X50" s="238">
        <v>10</v>
      </c>
      <c r="Y50" s="238">
        <v>4</v>
      </c>
      <c r="Z50" s="238">
        <v>4</v>
      </c>
      <c r="AA50" s="238">
        <v>62</v>
      </c>
      <c r="AB50" s="238">
        <v>9</v>
      </c>
      <c r="AC50" s="238">
        <v>6</v>
      </c>
      <c r="AD50" s="238">
        <v>10</v>
      </c>
      <c r="AE50" s="238">
        <v>10</v>
      </c>
      <c r="AF50" s="238">
        <v>1</v>
      </c>
      <c r="AG50" s="238">
        <v>191070</v>
      </c>
    </row>
    <row r="51" spans="1:33">
      <c r="A51" s="238" t="s">
        <v>219</v>
      </c>
      <c r="B51" s="238" t="s">
        <v>100</v>
      </c>
      <c r="C51" s="238">
        <v>14325</v>
      </c>
      <c r="D51" s="238">
        <v>34460</v>
      </c>
      <c r="E51" s="238">
        <v>3999</v>
      </c>
      <c r="F51" s="238">
        <v>31146</v>
      </c>
      <c r="G51" s="238">
        <v>19491</v>
      </c>
      <c r="H51" s="238">
        <v>30629</v>
      </c>
      <c r="I51" s="238">
        <v>10705</v>
      </c>
      <c r="J51" s="238">
        <v>14326</v>
      </c>
      <c r="K51" s="238">
        <v>872</v>
      </c>
      <c r="L51" s="238">
        <v>278156</v>
      </c>
      <c r="M51" s="238">
        <v>6774</v>
      </c>
      <c r="N51" s="238">
        <v>1916</v>
      </c>
      <c r="O51" s="238">
        <v>1510</v>
      </c>
      <c r="P51" s="238">
        <v>2904</v>
      </c>
      <c r="Q51" s="238">
        <v>14829</v>
      </c>
      <c r="R51" s="238">
        <v>3398</v>
      </c>
      <c r="S51" s="238">
        <v>5708</v>
      </c>
      <c r="T51" s="238">
        <v>14331</v>
      </c>
      <c r="U51" s="238">
        <v>519</v>
      </c>
      <c r="V51" s="238">
        <v>0</v>
      </c>
      <c r="W51" s="238">
        <v>651</v>
      </c>
      <c r="X51" s="238">
        <v>37</v>
      </c>
      <c r="Y51" s="238">
        <v>30</v>
      </c>
      <c r="Z51" s="238">
        <v>44</v>
      </c>
      <c r="AA51" s="238">
        <v>501</v>
      </c>
      <c r="AB51" s="238">
        <v>80</v>
      </c>
      <c r="AC51" s="238">
        <v>37</v>
      </c>
      <c r="AD51" s="238">
        <v>127</v>
      </c>
      <c r="AE51" s="238">
        <v>20</v>
      </c>
      <c r="AF51" s="238">
        <v>35</v>
      </c>
      <c r="AG51" s="238">
        <v>565000</v>
      </c>
    </row>
    <row r="52" spans="1:33">
      <c r="A52" s="238" t="s">
        <v>219</v>
      </c>
      <c r="B52" s="238" t="s">
        <v>101</v>
      </c>
      <c r="C52" s="238">
        <v>9115</v>
      </c>
      <c r="D52" s="238">
        <v>14750</v>
      </c>
      <c r="E52" s="238">
        <v>2350</v>
      </c>
      <c r="F52" s="238">
        <v>6750</v>
      </c>
      <c r="G52" s="238">
        <v>5075</v>
      </c>
      <c r="H52" s="238">
        <v>7275</v>
      </c>
      <c r="I52" s="238">
        <v>2750</v>
      </c>
      <c r="J52" s="238">
        <v>6175</v>
      </c>
      <c r="K52" s="238">
        <v>325</v>
      </c>
      <c r="L52" s="238">
        <v>47000</v>
      </c>
      <c r="M52" s="238">
        <v>17500</v>
      </c>
      <c r="N52" s="238">
        <v>3839</v>
      </c>
      <c r="O52" s="238">
        <v>2000</v>
      </c>
      <c r="P52" s="238">
        <v>2350</v>
      </c>
      <c r="Q52" s="238">
        <v>4025</v>
      </c>
      <c r="R52" s="238">
        <v>2075</v>
      </c>
      <c r="S52" s="238">
        <v>1600</v>
      </c>
      <c r="T52" s="238">
        <v>2975</v>
      </c>
      <c r="U52" s="238">
        <v>6750</v>
      </c>
      <c r="V52" s="238">
        <v>0</v>
      </c>
      <c r="W52" s="238">
        <v>180</v>
      </c>
      <c r="X52" s="238">
        <v>15</v>
      </c>
      <c r="Y52" s="238">
        <v>5</v>
      </c>
      <c r="Z52" s="238">
        <v>10</v>
      </c>
      <c r="AA52" s="238">
        <v>125</v>
      </c>
      <c r="AB52" s="238">
        <v>15</v>
      </c>
      <c r="AC52" s="238">
        <v>15</v>
      </c>
      <c r="AD52" s="238">
        <v>25</v>
      </c>
      <c r="AE52" s="238">
        <v>40</v>
      </c>
      <c r="AF52" s="238">
        <v>3</v>
      </c>
      <c r="AG52" s="238">
        <v>63581</v>
      </c>
    </row>
    <row r="53" spans="1:33">
      <c r="A53" s="238" t="s">
        <v>219</v>
      </c>
      <c r="B53" s="238" t="s">
        <v>102</v>
      </c>
      <c r="C53" s="238">
        <v>24500</v>
      </c>
      <c r="D53" s="238">
        <v>34500</v>
      </c>
      <c r="E53" s="238">
        <v>6200</v>
      </c>
      <c r="F53" s="238">
        <v>21380</v>
      </c>
      <c r="G53" s="238">
        <v>11000</v>
      </c>
      <c r="H53" s="238">
        <v>20500</v>
      </c>
      <c r="I53" s="238">
        <v>10400</v>
      </c>
      <c r="J53" s="238">
        <v>14100</v>
      </c>
      <c r="K53" s="238">
        <v>1100</v>
      </c>
      <c r="L53" s="238">
        <v>107450</v>
      </c>
      <c r="M53" s="238">
        <v>8280</v>
      </c>
      <c r="N53" s="238">
        <v>1500</v>
      </c>
      <c r="O53" s="238">
        <v>3180</v>
      </c>
      <c r="P53" s="238">
        <v>4870</v>
      </c>
      <c r="Q53" s="238">
        <v>2190</v>
      </c>
      <c r="R53" s="238">
        <v>3480</v>
      </c>
      <c r="S53" s="238">
        <v>4060</v>
      </c>
      <c r="T53" s="238">
        <v>7090</v>
      </c>
      <c r="U53" s="238">
        <v>2000</v>
      </c>
      <c r="V53" s="238">
        <v>0</v>
      </c>
      <c r="W53" s="238">
        <v>260</v>
      </c>
      <c r="X53" s="238">
        <v>30</v>
      </c>
      <c r="Y53" s="238">
        <v>20</v>
      </c>
      <c r="Z53" s="238">
        <v>44</v>
      </c>
      <c r="AA53" s="238">
        <v>120</v>
      </c>
      <c r="AB53" s="238">
        <v>50</v>
      </c>
      <c r="AC53" s="238">
        <v>15</v>
      </c>
      <c r="AD53" s="238">
        <v>50</v>
      </c>
      <c r="AE53" s="238">
        <v>15</v>
      </c>
      <c r="AF53" s="238">
        <v>15</v>
      </c>
      <c r="AG53" s="238">
        <v>418402</v>
      </c>
    </row>
    <row r="54" spans="1:33">
      <c r="A54" s="238" t="s">
        <v>219</v>
      </c>
      <c r="B54" s="238" t="s">
        <v>103</v>
      </c>
      <c r="C54" s="238">
        <v>9384</v>
      </c>
      <c r="D54" s="238">
        <v>16500</v>
      </c>
      <c r="E54" s="238">
        <v>4000</v>
      </c>
      <c r="F54" s="238">
        <v>9350</v>
      </c>
      <c r="G54" s="238">
        <v>5400</v>
      </c>
      <c r="H54" s="238">
        <v>10500</v>
      </c>
      <c r="I54" s="238">
        <v>5200</v>
      </c>
      <c r="J54" s="238">
        <v>10100</v>
      </c>
      <c r="K54" s="238">
        <v>700</v>
      </c>
      <c r="L54" s="238">
        <v>76720</v>
      </c>
      <c r="M54" s="238">
        <v>10215</v>
      </c>
      <c r="N54" s="238">
        <v>2851</v>
      </c>
      <c r="O54" s="238">
        <v>2300</v>
      </c>
      <c r="P54" s="238">
        <v>1650</v>
      </c>
      <c r="Q54" s="238">
        <v>6700</v>
      </c>
      <c r="R54" s="238">
        <v>4100</v>
      </c>
      <c r="S54" s="238">
        <v>1800</v>
      </c>
      <c r="T54" s="238">
        <v>7800</v>
      </c>
      <c r="U54" s="238">
        <v>1700</v>
      </c>
      <c r="V54" s="238">
        <v>0</v>
      </c>
      <c r="W54" s="238">
        <v>561</v>
      </c>
      <c r="X54" s="238">
        <v>48</v>
      </c>
      <c r="Y54" s="238">
        <v>16</v>
      </c>
      <c r="Z54" s="238">
        <v>14</v>
      </c>
      <c r="AA54" s="238">
        <v>81</v>
      </c>
      <c r="AB54" s="238">
        <v>7</v>
      </c>
      <c r="AC54" s="238">
        <v>10</v>
      </c>
      <c r="AD54" s="238">
        <v>26</v>
      </c>
      <c r="AE54" s="238">
        <v>10</v>
      </c>
      <c r="AF54" s="238">
        <v>9</v>
      </c>
      <c r="AG54" s="238">
        <v>228000</v>
      </c>
    </row>
    <row r="55" spans="1:33">
      <c r="A55" s="238" t="s">
        <v>219</v>
      </c>
      <c r="B55" s="238" t="s">
        <v>104</v>
      </c>
      <c r="C55" s="238">
        <v>2200</v>
      </c>
      <c r="D55" s="238">
        <v>2000</v>
      </c>
      <c r="E55" s="238">
        <v>600</v>
      </c>
      <c r="F55" s="238">
        <v>1800</v>
      </c>
      <c r="G55" s="238">
        <v>600</v>
      </c>
      <c r="H55" s="238">
        <v>1080</v>
      </c>
      <c r="I55" s="238">
        <v>425</v>
      </c>
      <c r="J55" s="238">
        <v>1600</v>
      </c>
      <c r="K55" s="238">
        <v>40</v>
      </c>
      <c r="L55" s="238">
        <v>8500</v>
      </c>
      <c r="M55" s="238">
        <v>1800</v>
      </c>
      <c r="N55" s="238">
        <v>350</v>
      </c>
      <c r="O55" s="238">
        <v>150</v>
      </c>
      <c r="P55" s="238">
        <v>300</v>
      </c>
      <c r="Q55" s="238">
        <v>180</v>
      </c>
      <c r="R55" s="238">
        <v>200</v>
      </c>
      <c r="S55" s="238">
        <v>35</v>
      </c>
      <c r="T55" s="238">
        <v>1600</v>
      </c>
      <c r="U55" s="238">
        <v>200</v>
      </c>
      <c r="V55" s="238">
        <v>0</v>
      </c>
      <c r="W55" s="238">
        <v>80</v>
      </c>
      <c r="X55" s="238">
        <v>2</v>
      </c>
      <c r="Y55" s="238">
        <v>2</v>
      </c>
      <c r="Z55" s="238">
        <v>1</v>
      </c>
      <c r="AA55" s="238">
        <v>6</v>
      </c>
      <c r="AB55" s="238">
        <v>2</v>
      </c>
      <c r="AC55" s="238">
        <v>2</v>
      </c>
      <c r="AD55" s="238">
        <v>3</v>
      </c>
      <c r="AE55" s="238">
        <v>1</v>
      </c>
      <c r="AF55" s="238">
        <v>1</v>
      </c>
      <c r="AG55" s="238">
        <v>23000</v>
      </c>
    </row>
    <row r="56" spans="1:33">
      <c r="A56" s="238" t="s">
        <v>219</v>
      </c>
      <c r="B56" s="238" t="s">
        <v>105</v>
      </c>
      <c r="C56" s="238">
        <v>1677</v>
      </c>
      <c r="D56" s="238">
        <v>2350</v>
      </c>
      <c r="E56" s="238">
        <v>492</v>
      </c>
      <c r="F56" s="238">
        <v>1909</v>
      </c>
      <c r="G56" s="238">
        <v>1397</v>
      </c>
      <c r="H56" s="238">
        <v>1199</v>
      </c>
      <c r="I56" s="238">
        <v>674</v>
      </c>
      <c r="J56" s="238">
        <v>2527</v>
      </c>
      <c r="K56" s="238">
        <v>113</v>
      </c>
      <c r="L56" s="238">
        <v>18679</v>
      </c>
      <c r="M56" s="238">
        <v>1338</v>
      </c>
      <c r="N56" s="238">
        <v>738</v>
      </c>
      <c r="O56" s="238">
        <v>225</v>
      </c>
      <c r="P56" s="238">
        <v>372</v>
      </c>
      <c r="Q56" s="238">
        <v>602</v>
      </c>
      <c r="R56" s="238">
        <v>620</v>
      </c>
      <c r="S56" s="238">
        <v>473</v>
      </c>
      <c r="T56" s="238">
        <v>1071</v>
      </c>
      <c r="U56" s="238">
        <v>95</v>
      </c>
      <c r="V56" s="238">
        <v>0</v>
      </c>
      <c r="W56" s="238">
        <v>104</v>
      </c>
      <c r="X56" s="238">
        <v>8</v>
      </c>
      <c r="Y56" s="238">
        <v>4</v>
      </c>
      <c r="Z56" s="238">
        <v>2</v>
      </c>
      <c r="AA56" s="238">
        <v>45</v>
      </c>
      <c r="AB56" s="238">
        <v>2</v>
      </c>
      <c r="AC56" s="238">
        <v>2</v>
      </c>
      <c r="AD56" s="238">
        <v>20</v>
      </c>
      <c r="AE56" s="238">
        <v>9</v>
      </c>
      <c r="AF56" s="238">
        <v>2</v>
      </c>
      <c r="AG56" s="238">
        <v>53663</v>
      </c>
    </row>
    <row r="57" spans="1:33">
      <c r="A57" s="238" t="s">
        <v>219</v>
      </c>
      <c r="B57" s="238" t="s">
        <v>106</v>
      </c>
      <c r="C57" s="238">
        <v>4798</v>
      </c>
      <c r="D57" s="238">
        <v>8835</v>
      </c>
      <c r="E57" s="238">
        <v>695</v>
      </c>
      <c r="F57" s="238">
        <v>6584</v>
      </c>
      <c r="G57" s="238">
        <v>3966</v>
      </c>
      <c r="H57" s="238">
        <v>7081</v>
      </c>
      <c r="I57" s="238">
        <v>6894</v>
      </c>
      <c r="J57" s="238">
        <v>4244</v>
      </c>
      <c r="K57" s="238">
        <v>213</v>
      </c>
      <c r="L57" s="238">
        <v>68979</v>
      </c>
      <c r="M57" s="238">
        <v>4661</v>
      </c>
      <c r="N57" s="238">
        <v>1395</v>
      </c>
      <c r="O57" s="238">
        <v>418</v>
      </c>
      <c r="P57" s="238">
        <v>1237</v>
      </c>
      <c r="Q57" s="238">
        <v>5505</v>
      </c>
      <c r="R57" s="238">
        <v>2253</v>
      </c>
      <c r="S57" s="238">
        <v>2735</v>
      </c>
      <c r="T57" s="238">
        <v>2803</v>
      </c>
      <c r="U57" s="238">
        <v>23</v>
      </c>
      <c r="V57" s="238">
        <v>0</v>
      </c>
      <c r="W57" s="238">
        <v>234</v>
      </c>
      <c r="X57" s="238">
        <v>6</v>
      </c>
      <c r="Y57" s="238">
        <v>2</v>
      </c>
      <c r="Z57" s="238">
        <v>14</v>
      </c>
      <c r="AA57" s="238">
        <v>106</v>
      </c>
      <c r="AB57" s="238">
        <v>1</v>
      </c>
      <c r="AC57" s="238">
        <v>11</v>
      </c>
      <c r="AD57" s="238">
        <v>36</v>
      </c>
      <c r="AE57" s="238">
        <v>3</v>
      </c>
      <c r="AF57" s="238">
        <v>1</v>
      </c>
      <c r="AG57" s="238">
        <v>165761</v>
      </c>
    </row>
    <row r="58" spans="1:33">
      <c r="A58" s="238" t="s">
        <v>219</v>
      </c>
      <c r="B58" s="238" t="s">
        <v>107</v>
      </c>
      <c r="C58" s="238">
        <v>5000</v>
      </c>
      <c r="D58" s="238">
        <v>7000</v>
      </c>
      <c r="E58" s="238">
        <v>1900</v>
      </c>
      <c r="F58" s="238">
        <v>6200</v>
      </c>
      <c r="G58" s="238">
        <v>4400</v>
      </c>
      <c r="H58" s="238">
        <v>8300</v>
      </c>
      <c r="I58" s="238">
        <v>3000</v>
      </c>
      <c r="J58" s="238">
        <v>5100</v>
      </c>
      <c r="K58" s="238">
        <v>164</v>
      </c>
      <c r="L58" s="238">
        <v>75000</v>
      </c>
      <c r="M58" s="238">
        <v>3300</v>
      </c>
      <c r="N58" s="238">
        <v>2200</v>
      </c>
      <c r="O58" s="238">
        <v>1200</v>
      </c>
      <c r="P58" s="238">
        <v>1620</v>
      </c>
      <c r="Q58" s="238">
        <v>4580</v>
      </c>
      <c r="R58" s="238">
        <v>2550</v>
      </c>
      <c r="S58" s="238">
        <v>1480</v>
      </c>
      <c r="T58" s="238">
        <v>4440</v>
      </c>
      <c r="U58" s="238">
        <v>3048</v>
      </c>
      <c r="V58" s="238">
        <v>0</v>
      </c>
      <c r="W58" s="238">
        <v>250</v>
      </c>
      <c r="X58" s="238">
        <v>25</v>
      </c>
      <c r="Y58" s="238">
        <v>4</v>
      </c>
      <c r="Z58" s="238">
        <v>12</v>
      </c>
      <c r="AA58" s="238">
        <v>75</v>
      </c>
      <c r="AB58" s="238">
        <v>48</v>
      </c>
      <c r="AC58" s="238">
        <v>5</v>
      </c>
      <c r="AD58" s="238">
        <v>34</v>
      </c>
      <c r="AE58" s="238">
        <v>1</v>
      </c>
      <c r="AF58" s="238">
        <v>1</v>
      </c>
      <c r="AG58" s="238">
        <v>465500</v>
      </c>
    </row>
    <row r="59" spans="1:33">
      <c r="A59" s="238" t="s">
        <v>219</v>
      </c>
      <c r="B59" s="238" t="s">
        <v>108</v>
      </c>
      <c r="C59" s="238">
        <v>2200</v>
      </c>
      <c r="D59" s="238">
        <v>5250</v>
      </c>
      <c r="E59" s="238">
        <v>650</v>
      </c>
      <c r="F59" s="238">
        <v>1900</v>
      </c>
      <c r="G59" s="238">
        <v>2100</v>
      </c>
      <c r="H59" s="238">
        <v>2200</v>
      </c>
      <c r="I59" s="238">
        <v>1350</v>
      </c>
      <c r="J59" s="238">
        <v>2900</v>
      </c>
      <c r="K59" s="238">
        <v>85</v>
      </c>
      <c r="L59" s="238">
        <v>21000</v>
      </c>
      <c r="M59" s="238">
        <v>2500</v>
      </c>
      <c r="N59" s="238">
        <v>650</v>
      </c>
      <c r="O59" s="238">
        <v>750</v>
      </c>
      <c r="P59" s="238">
        <v>220</v>
      </c>
      <c r="Q59" s="238">
        <v>1000</v>
      </c>
      <c r="R59" s="238">
        <v>35</v>
      </c>
      <c r="S59" s="238">
        <v>40</v>
      </c>
      <c r="T59" s="238">
        <v>800</v>
      </c>
      <c r="U59" s="238">
        <v>50</v>
      </c>
      <c r="V59" s="238">
        <v>0</v>
      </c>
      <c r="W59" s="238">
        <v>90</v>
      </c>
      <c r="X59" s="238">
        <v>3</v>
      </c>
      <c r="Y59" s="238">
        <v>2</v>
      </c>
      <c r="Z59" s="238">
        <v>1</v>
      </c>
      <c r="AA59" s="238">
        <v>40</v>
      </c>
      <c r="AB59" s="238">
        <v>5</v>
      </c>
      <c r="AC59" s="238">
        <v>2</v>
      </c>
      <c r="AD59" s="238">
        <v>28</v>
      </c>
      <c r="AE59" s="238">
        <v>3</v>
      </c>
      <c r="AF59" s="238">
        <v>0</v>
      </c>
      <c r="AG59" s="238">
        <v>47700</v>
      </c>
    </row>
    <row r="60" spans="1:33">
      <c r="A60" s="238" t="s">
        <v>219</v>
      </c>
      <c r="B60" s="238" t="s">
        <v>109</v>
      </c>
      <c r="C60" s="238">
        <v>4200</v>
      </c>
      <c r="D60" s="238">
        <v>5600</v>
      </c>
      <c r="E60" s="238">
        <v>1500</v>
      </c>
      <c r="F60" s="238">
        <v>3600</v>
      </c>
      <c r="G60" s="238">
        <v>3200</v>
      </c>
      <c r="H60" s="238">
        <v>5000</v>
      </c>
      <c r="I60" s="238">
        <v>2600</v>
      </c>
      <c r="J60" s="238">
        <v>3100</v>
      </c>
      <c r="K60" s="238">
        <v>425</v>
      </c>
      <c r="L60" s="238">
        <v>47500</v>
      </c>
      <c r="M60" s="238">
        <v>1600</v>
      </c>
      <c r="N60" s="238">
        <v>2200</v>
      </c>
      <c r="O60" s="238">
        <v>1100</v>
      </c>
      <c r="P60" s="238">
        <v>1500</v>
      </c>
      <c r="Q60" s="238">
        <v>2400</v>
      </c>
      <c r="R60" s="238">
        <v>1700</v>
      </c>
      <c r="S60" s="238">
        <v>1200</v>
      </c>
      <c r="T60" s="238">
        <v>2400</v>
      </c>
      <c r="U60" s="238">
        <v>250</v>
      </c>
      <c r="V60" s="238">
        <v>0</v>
      </c>
      <c r="W60" s="238">
        <v>245</v>
      </c>
      <c r="X60" s="238">
        <v>6</v>
      </c>
      <c r="Y60" s="238">
        <v>6</v>
      </c>
      <c r="Z60" s="238">
        <v>2</v>
      </c>
      <c r="AA60" s="238">
        <v>60</v>
      </c>
      <c r="AB60" s="238">
        <v>12</v>
      </c>
      <c r="AC60" s="238">
        <v>2</v>
      </c>
      <c r="AD60" s="238">
        <v>8</v>
      </c>
      <c r="AE60" s="238">
        <v>8</v>
      </c>
      <c r="AF60" s="238">
        <v>2</v>
      </c>
      <c r="AG60" s="238">
        <v>127000</v>
      </c>
    </row>
    <row r="61" spans="1:33">
      <c r="A61" s="238" t="s">
        <v>219</v>
      </c>
      <c r="B61" s="238" t="s">
        <v>110</v>
      </c>
      <c r="C61" s="238">
        <v>960</v>
      </c>
      <c r="D61" s="238">
        <v>690</v>
      </c>
      <c r="E61" s="238">
        <v>140</v>
      </c>
      <c r="F61" s="238">
        <v>950</v>
      </c>
      <c r="G61" s="238">
        <v>2000</v>
      </c>
      <c r="H61" s="238">
        <v>470</v>
      </c>
      <c r="I61" s="238">
        <v>800</v>
      </c>
      <c r="J61" s="238">
        <v>860</v>
      </c>
      <c r="K61" s="238">
        <v>40</v>
      </c>
      <c r="L61" s="238">
        <v>13000</v>
      </c>
      <c r="M61" s="238">
        <v>375</v>
      </c>
      <c r="N61" s="238">
        <v>80</v>
      </c>
      <c r="O61" s="238">
        <v>20</v>
      </c>
      <c r="P61" s="238">
        <v>100</v>
      </c>
      <c r="Q61" s="238">
        <v>400</v>
      </c>
      <c r="R61" s="238">
        <v>260</v>
      </c>
      <c r="S61" s="238">
        <v>225</v>
      </c>
      <c r="T61" s="238">
        <v>675</v>
      </c>
      <c r="U61" s="238">
        <v>30</v>
      </c>
      <c r="V61" s="238">
        <v>0</v>
      </c>
      <c r="W61" s="238">
        <v>50</v>
      </c>
      <c r="X61" s="238">
        <v>1</v>
      </c>
      <c r="Y61" s="238">
        <v>1</v>
      </c>
      <c r="Z61" s="238">
        <v>1</v>
      </c>
      <c r="AA61" s="238">
        <v>15</v>
      </c>
      <c r="AB61" s="238">
        <v>2</v>
      </c>
      <c r="AC61" s="238">
        <v>1</v>
      </c>
      <c r="AD61" s="238">
        <v>1</v>
      </c>
      <c r="AE61" s="238">
        <v>1</v>
      </c>
      <c r="AF61" s="238">
        <v>1</v>
      </c>
      <c r="AG61" s="238">
        <v>60000</v>
      </c>
    </row>
    <row r="62" spans="1:33">
      <c r="A62" s="238" t="s">
        <v>219</v>
      </c>
      <c r="B62" s="238" t="s">
        <v>111</v>
      </c>
      <c r="C62" s="238">
        <v>640</v>
      </c>
      <c r="D62" s="238">
        <v>590</v>
      </c>
      <c r="E62" s="238">
        <v>185</v>
      </c>
      <c r="F62" s="238">
        <v>600</v>
      </c>
      <c r="G62" s="238">
        <v>340</v>
      </c>
      <c r="H62" s="238">
        <v>480</v>
      </c>
      <c r="I62" s="238">
        <v>250</v>
      </c>
      <c r="J62" s="238">
        <v>960</v>
      </c>
      <c r="K62" s="238">
        <v>15</v>
      </c>
      <c r="L62" s="238">
        <v>4015</v>
      </c>
      <c r="M62" s="238">
        <v>880</v>
      </c>
      <c r="N62" s="238">
        <v>100</v>
      </c>
      <c r="O62" s="238">
        <v>85</v>
      </c>
      <c r="P62" s="238">
        <v>80</v>
      </c>
      <c r="Q62" s="238">
        <v>45</v>
      </c>
      <c r="R62" s="238">
        <v>100</v>
      </c>
      <c r="S62" s="238">
        <v>10</v>
      </c>
      <c r="T62" s="238">
        <v>455</v>
      </c>
      <c r="U62" s="238">
        <v>2</v>
      </c>
      <c r="V62" s="238">
        <v>0</v>
      </c>
      <c r="W62" s="238">
        <v>10</v>
      </c>
      <c r="X62" s="238">
        <v>10</v>
      </c>
      <c r="Y62" s="238">
        <v>1</v>
      </c>
      <c r="Z62" s="238">
        <v>1</v>
      </c>
      <c r="AA62" s="238">
        <v>11</v>
      </c>
      <c r="AB62" s="238">
        <v>1</v>
      </c>
      <c r="AC62" s="238">
        <v>1</v>
      </c>
      <c r="AD62" s="238">
        <v>1</v>
      </c>
      <c r="AE62" s="238">
        <v>1</v>
      </c>
      <c r="AF62" s="238">
        <v>1</v>
      </c>
      <c r="AG62" s="238">
        <v>14384</v>
      </c>
    </row>
    <row r="63" spans="1:33">
      <c r="A63" s="238" t="s">
        <v>219</v>
      </c>
      <c r="B63" s="238" t="s">
        <v>112</v>
      </c>
      <c r="C63" s="238">
        <v>474</v>
      </c>
      <c r="D63" s="238">
        <v>680</v>
      </c>
      <c r="E63" s="238">
        <v>60</v>
      </c>
      <c r="F63" s="238">
        <v>350</v>
      </c>
      <c r="G63" s="238">
        <v>175</v>
      </c>
      <c r="H63" s="238">
        <v>160</v>
      </c>
      <c r="I63" s="238">
        <v>125</v>
      </c>
      <c r="J63" s="238">
        <v>600</v>
      </c>
      <c r="K63" s="238">
        <v>13</v>
      </c>
      <c r="L63" s="238">
        <v>2500</v>
      </c>
      <c r="M63" s="238">
        <v>465</v>
      </c>
      <c r="N63" s="238">
        <v>205</v>
      </c>
      <c r="O63" s="238">
        <v>3</v>
      </c>
      <c r="P63" s="238">
        <v>350</v>
      </c>
      <c r="Q63" s="238">
        <v>60</v>
      </c>
      <c r="R63" s="238">
        <v>50</v>
      </c>
      <c r="S63" s="238">
        <v>3</v>
      </c>
      <c r="T63" s="238">
        <v>135</v>
      </c>
      <c r="U63" s="238">
        <v>1</v>
      </c>
      <c r="V63" s="238">
        <v>0</v>
      </c>
      <c r="W63" s="238">
        <v>12</v>
      </c>
      <c r="X63" s="238">
        <v>1</v>
      </c>
      <c r="Y63" s="238">
        <v>3</v>
      </c>
      <c r="Z63" s="238">
        <v>350</v>
      </c>
      <c r="AA63" s="238">
        <v>18</v>
      </c>
      <c r="AB63" s="238">
        <v>1</v>
      </c>
      <c r="AC63" s="238">
        <v>3</v>
      </c>
      <c r="AD63" s="238">
        <v>135</v>
      </c>
      <c r="AE63" s="238">
        <v>1</v>
      </c>
      <c r="AF63" s="238">
        <v>0</v>
      </c>
      <c r="AG63" s="238">
        <v>7500</v>
      </c>
    </row>
    <row r="64" spans="1:33">
      <c r="A64" s="238" t="s">
        <v>219</v>
      </c>
      <c r="B64" s="238" t="s">
        <v>113</v>
      </c>
      <c r="C64" s="238">
        <v>225</v>
      </c>
      <c r="D64" s="238">
        <v>265</v>
      </c>
      <c r="E64" s="238">
        <v>50</v>
      </c>
      <c r="F64" s="238">
        <v>120</v>
      </c>
      <c r="G64" s="238">
        <v>110</v>
      </c>
      <c r="H64" s="238">
        <v>140</v>
      </c>
      <c r="I64" s="238">
        <v>130</v>
      </c>
      <c r="J64" s="238">
        <v>240</v>
      </c>
      <c r="K64" s="238">
        <v>3</v>
      </c>
      <c r="L64" s="238">
        <v>800</v>
      </c>
      <c r="M64" s="238">
        <v>65</v>
      </c>
      <c r="N64" s="238">
        <v>115</v>
      </c>
      <c r="O64" s="238">
        <v>16</v>
      </c>
      <c r="P64" s="238">
        <v>65</v>
      </c>
      <c r="Q64" s="238">
        <v>50</v>
      </c>
      <c r="R64" s="238">
        <v>15</v>
      </c>
      <c r="S64" s="238">
        <v>8</v>
      </c>
      <c r="T64" s="238">
        <v>200</v>
      </c>
      <c r="U64" s="238">
        <v>8</v>
      </c>
      <c r="V64" s="238">
        <v>0</v>
      </c>
      <c r="W64" s="238">
        <v>10</v>
      </c>
      <c r="X64" s="238">
        <v>1</v>
      </c>
      <c r="Y64" s="238">
        <v>16</v>
      </c>
      <c r="Z64" s="238">
        <v>65</v>
      </c>
      <c r="AA64" s="238">
        <v>10</v>
      </c>
      <c r="AB64" s="238">
        <v>15</v>
      </c>
      <c r="AC64" s="238">
        <v>8</v>
      </c>
      <c r="AD64" s="238">
        <v>200</v>
      </c>
      <c r="AE64" s="238">
        <v>8</v>
      </c>
      <c r="AF64" s="238">
        <v>0</v>
      </c>
      <c r="AG64" s="238">
        <v>3000</v>
      </c>
    </row>
    <row r="65" spans="1:33">
      <c r="A65" s="238" t="s">
        <v>219</v>
      </c>
      <c r="B65" s="238" t="s">
        <v>114</v>
      </c>
      <c r="C65" s="238">
        <v>9792</v>
      </c>
      <c r="D65" s="238">
        <v>17414</v>
      </c>
      <c r="E65" s="238">
        <v>2630</v>
      </c>
      <c r="F65" s="238">
        <v>13076</v>
      </c>
      <c r="G65" s="238">
        <v>4974</v>
      </c>
      <c r="H65" s="238">
        <v>8060</v>
      </c>
      <c r="I65" s="238">
        <v>5016</v>
      </c>
      <c r="J65" s="238">
        <v>7350</v>
      </c>
      <c r="K65" s="238">
        <v>360</v>
      </c>
      <c r="L65" s="238">
        <v>78046</v>
      </c>
      <c r="M65" s="238">
        <v>3558</v>
      </c>
      <c r="N65" s="238">
        <v>1734</v>
      </c>
      <c r="O65" s="238">
        <v>3094</v>
      </c>
      <c r="P65" s="238">
        <v>376</v>
      </c>
      <c r="Q65" s="238">
        <v>4352</v>
      </c>
      <c r="R65" s="238">
        <v>3066</v>
      </c>
      <c r="S65" s="238">
        <v>1618</v>
      </c>
      <c r="T65" s="238">
        <v>8516</v>
      </c>
      <c r="U65" s="238">
        <v>1598</v>
      </c>
      <c r="V65" s="238">
        <v>0</v>
      </c>
      <c r="W65" s="238">
        <v>376</v>
      </c>
      <c r="X65" s="238">
        <v>8</v>
      </c>
      <c r="Y65" s="238">
        <v>2</v>
      </c>
      <c r="Z65" s="238">
        <v>2</v>
      </c>
      <c r="AA65" s="238">
        <v>102</v>
      </c>
      <c r="AB65" s="238">
        <v>34</v>
      </c>
      <c r="AC65" s="238">
        <v>8</v>
      </c>
      <c r="AD65" s="238">
        <v>22</v>
      </c>
      <c r="AE65" s="238">
        <v>18</v>
      </c>
      <c r="AF65" s="238">
        <v>2</v>
      </c>
      <c r="AG65" s="238">
        <v>200000</v>
      </c>
    </row>
    <row r="66" spans="1:33">
      <c r="A66" s="238" t="s">
        <v>219</v>
      </c>
      <c r="B66" s="238" t="s">
        <v>115</v>
      </c>
      <c r="C66" s="238">
        <v>345</v>
      </c>
      <c r="D66" s="238">
        <v>375</v>
      </c>
      <c r="E66" s="238">
        <v>70</v>
      </c>
      <c r="F66" s="238">
        <v>450</v>
      </c>
      <c r="G66" s="238">
        <v>475</v>
      </c>
      <c r="H66" s="238">
        <v>275</v>
      </c>
      <c r="I66" s="238">
        <v>165</v>
      </c>
      <c r="J66" s="238">
        <v>500</v>
      </c>
      <c r="K66" s="238">
        <v>20</v>
      </c>
      <c r="L66" s="238">
        <v>3500</v>
      </c>
      <c r="M66" s="238">
        <v>295</v>
      </c>
      <c r="N66" s="238">
        <v>85</v>
      </c>
      <c r="O66" s="238">
        <v>20</v>
      </c>
      <c r="P66" s="238">
        <v>130</v>
      </c>
      <c r="Q66" s="238">
        <v>240</v>
      </c>
      <c r="R66" s="238">
        <v>80</v>
      </c>
      <c r="S66" s="238">
        <v>5</v>
      </c>
      <c r="T66" s="238">
        <v>230</v>
      </c>
      <c r="U66" s="238">
        <v>5</v>
      </c>
      <c r="V66" s="238">
        <v>0</v>
      </c>
      <c r="W66" s="238">
        <v>15</v>
      </c>
      <c r="X66" s="238">
        <v>85</v>
      </c>
      <c r="Y66" s="238">
        <v>20</v>
      </c>
      <c r="Z66" s="238">
        <v>130</v>
      </c>
      <c r="AA66" s="238">
        <v>15</v>
      </c>
      <c r="AB66" s="238">
        <v>80</v>
      </c>
      <c r="AC66" s="238">
        <v>5</v>
      </c>
      <c r="AD66" s="238">
        <v>230</v>
      </c>
      <c r="AE66" s="238">
        <v>5</v>
      </c>
      <c r="AF66" s="238">
        <v>0</v>
      </c>
      <c r="AG66" s="238">
        <v>10650</v>
      </c>
    </row>
    <row r="67" spans="1:33">
      <c r="A67" s="238" t="s">
        <v>219</v>
      </c>
      <c r="B67" s="238" t="s">
        <v>116</v>
      </c>
      <c r="C67" s="238">
        <v>750</v>
      </c>
      <c r="D67" s="238">
        <v>2477</v>
      </c>
      <c r="E67" s="238">
        <v>363</v>
      </c>
      <c r="F67" s="238">
        <v>2235</v>
      </c>
      <c r="G67" s="238">
        <v>1274</v>
      </c>
      <c r="H67" s="238">
        <v>884</v>
      </c>
      <c r="I67" s="238">
        <v>322</v>
      </c>
      <c r="J67" s="238">
        <v>927</v>
      </c>
      <c r="K67" s="238">
        <v>129</v>
      </c>
      <c r="L67" s="238">
        <v>8319</v>
      </c>
      <c r="M67" s="238">
        <v>631</v>
      </c>
      <c r="N67" s="238">
        <v>566</v>
      </c>
      <c r="O67" s="238">
        <v>87</v>
      </c>
      <c r="P67" s="238">
        <v>233</v>
      </c>
      <c r="Q67" s="238">
        <v>508</v>
      </c>
      <c r="R67" s="238">
        <v>159</v>
      </c>
      <c r="S67" s="238">
        <v>17</v>
      </c>
      <c r="T67" s="238">
        <v>324</v>
      </c>
      <c r="U67" s="238">
        <v>29</v>
      </c>
      <c r="V67" s="238">
        <v>0</v>
      </c>
      <c r="W67" s="238">
        <v>50</v>
      </c>
      <c r="X67" s="238">
        <v>5</v>
      </c>
      <c r="Y67" s="238">
        <v>87</v>
      </c>
      <c r="Z67" s="238">
        <v>1</v>
      </c>
      <c r="AA67" s="238">
        <v>28</v>
      </c>
      <c r="AB67" s="238">
        <v>3</v>
      </c>
      <c r="AC67" s="238">
        <v>17</v>
      </c>
      <c r="AD67" s="238">
        <v>2</v>
      </c>
      <c r="AE67" s="238">
        <v>1</v>
      </c>
      <c r="AF67" s="238">
        <v>0</v>
      </c>
      <c r="AG67" s="238">
        <v>29540</v>
      </c>
    </row>
    <row r="68" spans="1:33">
      <c r="A68" s="238" t="s">
        <v>219</v>
      </c>
      <c r="B68" s="238" t="s">
        <v>117</v>
      </c>
      <c r="C68" s="238">
        <v>400</v>
      </c>
      <c r="D68" s="238">
        <v>650</v>
      </c>
      <c r="E68" s="238">
        <v>95</v>
      </c>
      <c r="F68" s="238">
        <v>305</v>
      </c>
      <c r="G68" s="238">
        <v>260</v>
      </c>
      <c r="H68" s="238">
        <v>255</v>
      </c>
      <c r="I68" s="238">
        <v>115</v>
      </c>
      <c r="J68" s="238">
        <v>400</v>
      </c>
      <c r="K68" s="238">
        <v>20</v>
      </c>
      <c r="L68" s="238">
        <v>4000</v>
      </c>
      <c r="M68" s="238">
        <v>220</v>
      </c>
      <c r="N68" s="238">
        <v>75</v>
      </c>
      <c r="O68" s="238">
        <v>5</v>
      </c>
      <c r="P68" s="238">
        <v>85</v>
      </c>
      <c r="Q68" s="238">
        <v>25</v>
      </c>
      <c r="R68" s="238">
        <v>2</v>
      </c>
      <c r="S68" s="238">
        <v>5</v>
      </c>
      <c r="T68" s="238">
        <v>200</v>
      </c>
      <c r="U68" s="238">
        <v>2</v>
      </c>
      <c r="V68" s="238">
        <v>0</v>
      </c>
      <c r="W68" s="238">
        <v>25</v>
      </c>
      <c r="X68" s="238">
        <v>75</v>
      </c>
      <c r="Y68" s="238">
        <v>5</v>
      </c>
      <c r="Z68" s="238">
        <v>85</v>
      </c>
      <c r="AA68" s="238">
        <v>10</v>
      </c>
      <c r="AB68" s="238">
        <v>2</v>
      </c>
      <c r="AC68" s="238">
        <v>5</v>
      </c>
      <c r="AD68" s="238">
        <v>200</v>
      </c>
      <c r="AE68" s="238">
        <v>2</v>
      </c>
      <c r="AF68" s="238">
        <v>0</v>
      </c>
      <c r="AG68" s="238">
        <v>26000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Z83"/>
  <sheetViews>
    <sheetView showZeros="0" topLeftCell="A56" zoomScale="75" zoomScaleNormal="75" workbookViewId="0">
      <selection activeCell="G5" sqref="G5:H5"/>
    </sheetView>
  </sheetViews>
  <sheetFormatPr defaultColWidth="9.109375" defaultRowHeight="14.4"/>
  <cols>
    <col min="1" max="1" width="2.88671875" style="51" customWidth="1"/>
    <col min="2" max="2" width="12" style="51" customWidth="1"/>
    <col min="3" max="3" width="24.33203125" style="51" customWidth="1"/>
    <col min="4" max="4" width="12.6640625" style="51" customWidth="1"/>
    <col min="5" max="5" width="8.5546875" style="51" customWidth="1"/>
    <col min="6" max="6" width="15.5546875" style="51" customWidth="1"/>
    <col min="7" max="7" width="17.88671875" style="51" customWidth="1"/>
    <col min="8" max="8" width="15.44140625" style="51" customWidth="1"/>
    <col min="9" max="9" width="16" style="51" customWidth="1"/>
    <col min="10" max="10" width="13.6640625" style="51" customWidth="1"/>
    <col min="11" max="11" width="10.5546875" style="51" customWidth="1"/>
    <col min="12" max="12" width="12.6640625" style="228" customWidth="1"/>
    <col min="13" max="13" width="9" style="51" customWidth="1"/>
    <col min="14" max="14" width="12.6640625" style="51" customWidth="1"/>
    <col min="15" max="15" width="9" style="51" customWidth="1"/>
    <col min="16" max="16" width="12.6640625" style="51" customWidth="1"/>
    <col min="17" max="17" width="9" style="51" customWidth="1"/>
    <col min="18" max="18" width="12.6640625" style="51" customWidth="1"/>
    <col min="19" max="21" width="9.109375" style="51" hidden="1" customWidth="1"/>
    <col min="22" max="22" width="14.44140625" style="51" hidden="1" customWidth="1"/>
    <col min="23" max="23" width="0" style="51" hidden="1" customWidth="1"/>
    <col min="24" max="701" width="9.109375" style="51"/>
    <col min="702" max="702" width="14.5546875" style="51" hidden="1" customWidth="1"/>
    <col min="703" max="16384" width="9.109375" style="51"/>
  </cols>
  <sheetData>
    <row r="1" spans="1:23" ht="22.8">
      <c r="B1" s="52"/>
    </row>
    <row r="2" spans="1:23" ht="22.8">
      <c r="A2" s="54"/>
      <c r="B2" s="81" t="s">
        <v>214</v>
      </c>
      <c r="C2" s="54"/>
      <c r="D2" s="54"/>
      <c r="E2" s="54"/>
      <c r="G2" s="54"/>
      <c r="H2" s="54"/>
      <c r="I2" s="54"/>
    </row>
    <row r="3" spans="1:23" ht="22.8">
      <c r="A3" s="54"/>
      <c r="B3" s="16" t="s">
        <v>49</v>
      </c>
      <c r="C3" s="54"/>
      <c r="D3" s="54"/>
      <c r="E3" s="54"/>
    </row>
    <row r="4" spans="1:23" ht="22.8">
      <c r="A4" s="54"/>
      <c r="B4" s="16"/>
      <c r="C4" s="54"/>
      <c r="D4" s="54"/>
      <c r="E4" s="54"/>
      <c r="F4" s="54"/>
      <c r="G4" s="54"/>
      <c r="H4" s="54"/>
      <c r="I4" s="54"/>
    </row>
    <row r="5" spans="1:23">
      <c r="A5" s="13"/>
      <c r="B5" s="54"/>
      <c r="C5" s="14" t="s">
        <v>161</v>
      </c>
      <c r="D5" s="291" t="str">
        <f>'Outputs Monthly'!D6:E6</f>
        <v>Nov</v>
      </c>
      <c r="E5" s="291"/>
      <c r="F5" s="14" t="s">
        <v>27</v>
      </c>
      <c r="G5" s="247" t="s">
        <v>252</v>
      </c>
      <c r="H5" s="247"/>
      <c r="I5" s="54"/>
    </row>
    <row r="6" spans="1:23">
      <c r="A6" s="13"/>
      <c r="B6" s="54"/>
      <c r="C6" s="14" t="s">
        <v>25</v>
      </c>
      <c r="D6" s="291">
        <f>'Outputs Monthly'!D7:E7</f>
        <v>1</v>
      </c>
      <c r="E6" s="291"/>
      <c r="F6" s="55" t="s">
        <v>47</v>
      </c>
      <c r="G6" s="247" t="s">
        <v>253</v>
      </c>
      <c r="H6" s="247"/>
      <c r="I6" s="54"/>
    </row>
    <row r="7" spans="1:23">
      <c r="A7" s="13"/>
      <c r="B7" s="54"/>
      <c r="C7" s="14" t="s">
        <v>26</v>
      </c>
      <c r="D7" s="291" t="str">
        <f>'Outputs Monthly'!D8:E8</f>
        <v>Brevard</v>
      </c>
      <c r="E7" s="291"/>
      <c r="F7" s="56" t="s">
        <v>28</v>
      </c>
      <c r="G7" s="247" t="s">
        <v>254</v>
      </c>
      <c r="H7" s="247"/>
      <c r="I7" s="247"/>
    </row>
    <row r="9" spans="1:23" ht="18.75" customHeight="1" thickBot="1">
      <c r="A9" s="4" t="s">
        <v>146</v>
      </c>
      <c r="B9" s="82"/>
      <c r="C9" s="3"/>
      <c r="D9" s="82"/>
      <c r="E9" s="82"/>
      <c r="F9" s="82"/>
      <c r="G9" s="82"/>
      <c r="H9" s="82"/>
      <c r="I9" s="82"/>
      <c r="J9" s="82"/>
      <c r="K9" s="82"/>
      <c r="L9" s="229"/>
    </row>
    <row r="10" spans="1:23" ht="24.6" customHeight="1">
      <c r="A10" s="5"/>
      <c r="B10" s="5"/>
      <c r="C10" s="5"/>
      <c r="D10" s="288" t="s">
        <v>144</v>
      </c>
      <c r="E10" s="288" t="s">
        <v>0</v>
      </c>
      <c r="F10" s="119" t="s">
        <v>215</v>
      </c>
      <c r="G10" s="119" t="s">
        <v>216</v>
      </c>
      <c r="H10" s="119" t="s">
        <v>217</v>
      </c>
      <c r="I10" s="119" t="s">
        <v>218</v>
      </c>
      <c r="J10" s="122"/>
      <c r="K10" s="270" t="str">
        <f>F10</f>
        <v>10/1/14 - 12/31/14</v>
      </c>
      <c r="L10" s="271"/>
      <c r="M10" s="270" t="str">
        <f>G10</f>
        <v>1/1/15 - 3/31/15</v>
      </c>
      <c r="N10" s="271"/>
      <c r="O10" s="270" t="str">
        <f>H10</f>
        <v>4/1/15 - 6/30/15</v>
      </c>
      <c r="P10" s="271"/>
      <c r="Q10" s="270" t="str">
        <f>I10</f>
        <v>7/1/15 - 9/30/15</v>
      </c>
      <c r="R10" s="271"/>
      <c r="T10" s="130"/>
    </row>
    <row r="11" spans="1:23" ht="27" customHeight="1" thickBot="1">
      <c r="A11" s="2" t="s">
        <v>1</v>
      </c>
      <c r="B11" s="286" t="s">
        <v>2</v>
      </c>
      <c r="C11" s="287"/>
      <c r="D11" s="289"/>
      <c r="E11" s="289"/>
      <c r="F11" s="131" t="s">
        <v>150</v>
      </c>
      <c r="G11" s="131" t="s">
        <v>151</v>
      </c>
      <c r="H11" s="131" t="s">
        <v>152</v>
      </c>
      <c r="I11" s="131" t="s">
        <v>153</v>
      </c>
      <c r="J11" s="123" t="s">
        <v>3</v>
      </c>
      <c r="K11" s="134" t="s">
        <v>138</v>
      </c>
      <c r="L11" s="230" t="s">
        <v>143</v>
      </c>
      <c r="M11" s="134" t="s">
        <v>138</v>
      </c>
      <c r="N11" s="135" t="s">
        <v>143</v>
      </c>
      <c r="O11" s="134" t="s">
        <v>138</v>
      </c>
      <c r="P11" s="135" t="s">
        <v>143</v>
      </c>
      <c r="Q11" s="134" t="s">
        <v>138</v>
      </c>
      <c r="R11" s="135" t="s">
        <v>143</v>
      </c>
      <c r="T11" s="130">
        <v>1</v>
      </c>
    </row>
    <row r="12" spans="1:23" ht="21" customHeight="1" thickBot="1">
      <c r="A12" s="284" t="s">
        <v>4</v>
      </c>
      <c r="B12" s="284"/>
      <c r="C12" s="6" t="s">
        <v>5</v>
      </c>
      <c r="D12" s="278">
        <v>0.8</v>
      </c>
      <c r="E12" s="281">
        <v>2</v>
      </c>
      <c r="F12" s="83">
        <f>'Outputs Monthly'!D18+'Outputs Monthly'!D22+'Outputs Monthly'!D26</f>
        <v>1221</v>
      </c>
      <c r="G12" s="83">
        <f>'Outputs Monthly'!D30+'Outputs Monthly'!D34+'Outputs Monthly'!D38</f>
        <v>0</v>
      </c>
      <c r="H12" s="83">
        <f>'Outputs Monthly'!D42+'Outputs Monthly'!D46+'Outputs Monthly'!D50</f>
        <v>0</v>
      </c>
      <c r="I12" s="83">
        <f>'Outputs Monthly'!D54+'Outputs Monthly'!D58+'Outputs Monthly'!D62</f>
        <v>0</v>
      </c>
      <c r="J12" s="120">
        <f>SUM(F12:I12)</f>
        <v>1221</v>
      </c>
      <c r="K12" s="272"/>
      <c r="L12" s="275"/>
      <c r="M12" s="262"/>
      <c r="N12" s="264"/>
      <c r="O12" s="262"/>
      <c r="P12" s="264"/>
      <c r="Q12" s="262"/>
      <c r="R12" s="264"/>
    </row>
    <row r="13" spans="1:23" ht="21" customHeight="1" thickBot="1">
      <c r="A13" s="284"/>
      <c r="B13" s="284"/>
      <c r="C13" s="6" t="s">
        <v>6</v>
      </c>
      <c r="D13" s="279"/>
      <c r="E13" s="282"/>
      <c r="F13" s="1">
        <v>1212</v>
      </c>
      <c r="G13" s="1"/>
      <c r="H13" s="1"/>
      <c r="I13" s="37"/>
      <c r="J13" s="120">
        <f t="shared" ref="J13:J41" si="0">SUM(F13:I13)</f>
        <v>1212</v>
      </c>
      <c r="K13" s="273"/>
      <c r="L13" s="275"/>
      <c r="M13" s="262"/>
      <c r="N13" s="264"/>
      <c r="O13" s="262"/>
      <c r="P13" s="264"/>
      <c r="Q13" s="262"/>
      <c r="R13" s="264"/>
      <c r="T13" s="136" t="s">
        <v>158</v>
      </c>
      <c r="U13" s="138"/>
      <c r="V13" s="138"/>
      <c r="W13" s="138"/>
    </row>
    <row r="14" spans="1:23" ht="21" customHeight="1" thickBot="1">
      <c r="A14" s="284"/>
      <c r="B14" s="284"/>
      <c r="C14" s="6" t="s">
        <v>7</v>
      </c>
      <c r="D14" s="280"/>
      <c r="E14" s="283"/>
      <c r="F14" s="7">
        <f>F13/F12</f>
        <v>0.99262899262899262</v>
      </c>
      <c r="G14" s="7" t="e">
        <f>G13/G12</f>
        <v>#DIV/0!</v>
      </c>
      <c r="H14" s="7" t="e">
        <f>H13/H12</f>
        <v>#DIV/0!</v>
      </c>
      <c r="I14" s="7" t="e">
        <f>I13/I12</f>
        <v>#DIV/0!</v>
      </c>
      <c r="J14" s="121">
        <f>J13/J12</f>
        <v>0.99262899262899262</v>
      </c>
      <c r="K14" s="274"/>
      <c r="L14" s="276"/>
      <c r="M14" s="262"/>
      <c r="N14" s="264"/>
      <c r="O14" s="262"/>
      <c r="P14" s="264"/>
      <c r="Q14" s="262"/>
      <c r="R14" s="264"/>
      <c r="T14" s="136" t="s">
        <v>141</v>
      </c>
      <c r="U14" s="138"/>
      <c r="V14" s="138"/>
      <c r="W14" s="138"/>
    </row>
    <row r="15" spans="1:23" ht="21" customHeight="1" thickBot="1">
      <c r="A15" s="284" t="s">
        <v>8</v>
      </c>
      <c r="B15" s="284"/>
      <c r="C15" s="6" t="s">
        <v>5</v>
      </c>
      <c r="D15" s="278">
        <v>0.8</v>
      </c>
      <c r="E15" s="281">
        <v>3</v>
      </c>
      <c r="F15" s="85">
        <f>'Outputs Monthly'!E18+'Outputs Monthly'!E22+'Outputs Monthly'!E26</f>
        <v>1526</v>
      </c>
      <c r="G15" s="83">
        <f>'Outputs Monthly'!E30+'Outputs Monthly'!E34+'Outputs Monthly'!E38</f>
        <v>0</v>
      </c>
      <c r="H15" s="85">
        <f>'Outputs Monthly'!E42+'Outputs Monthly'!E46+'Outputs Monthly'!E50</f>
        <v>0</v>
      </c>
      <c r="I15" s="86">
        <f>'Outputs Monthly'!E54+'Outputs Monthly'!E58+'Outputs Monthly'!E62</f>
        <v>0</v>
      </c>
      <c r="J15" s="120">
        <f t="shared" si="0"/>
        <v>1526</v>
      </c>
      <c r="K15" s="272"/>
      <c r="L15" s="259"/>
      <c r="M15" s="262"/>
      <c r="N15" s="264"/>
      <c r="O15" s="262"/>
      <c r="P15" s="264"/>
      <c r="Q15" s="262"/>
      <c r="R15" s="264"/>
      <c r="T15" s="136" t="s">
        <v>159</v>
      </c>
      <c r="U15" s="138"/>
      <c r="V15" s="138"/>
      <c r="W15" s="138"/>
    </row>
    <row r="16" spans="1:23" ht="21" customHeight="1" thickBot="1">
      <c r="A16" s="284"/>
      <c r="B16" s="284"/>
      <c r="C16" s="6" t="s">
        <v>9</v>
      </c>
      <c r="D16" s="279"/>
      <c r="E16" s="282"/>
      <c r="F16" s="1">
        <v>1481</v>
      </c>
      <c r="G16" s="1"/>
      <c r="H16" s="1"/>
      <c r="I16" s="37"/>
      <c r="J16" s="120">
        <f t="shared" si="0"/>
        <v>1481</v>
      </c>
      <c r="K16" s="273"/>
      <c r="L16" s="260"/>
      <c r="M16" s="262"/>
      <c r="N16" s="264"/>
      <c r="O16" s="262"/>
      <c r="P16" s="264"/>
      <c r="Q16" s="262"/>
      <c r="R16" s="264"/>
      <c r="T16" s="136" t="s">
        <v>160</v>
      </c>
      <c r="U16" s="138"/>
      <c r="V16" s="138"/>
      <c r="W16" s="138"/>
    </row>
    <row r="17" spans="1:702" ht="21" customHeight="1" thickBot="1">
      <c r="A17" s="284"/>
      <c r="B17" s="284"/>
      <c r="C17" s="6" t="s">
        <v>7</v>
      </c>
      <c r="D17" s="280"/>
      <c r="E17" s="283"/>
      <c r="F17" s="7">
        <f>F16/F15</f>
        <v>0.9705111402359109</v>
      </c>
      <c r="G17" s="7" t="e">
        <f>G16/G15</f>
        <v>#DIV/0!</v>
      </c>
      <c r="H17" s="7" t="e">
        <f>H16/H15</f>
        <v>#DIV/0!</v>
      </c>
      <c r="I17" s="7" t="e">
        <f>I16/I15</f>
        <v>#DIV/0!</v>
      </c>
      <c r="J17" s="121">
        <f>J16/J15</f>
        <v>0.9705111402359109</v>
      </c>
      <c r="K17" s="274"/>
      <c r="L17" s="261"/>
      <c r="M17" s="262"/>
      <c r="N17" s="264"/>
      <c r="O17" s="262"/>
      <c r="P17" s="264"/>
      <c r="Q17" s="262"/>
      <c r="R17" s="264"/>
      <c r="T17" s="136" t="s">
        <v>142</v>
      </c>
      <c r="U17" s="138"/>
      <c r="V17" s="138"/>
      <c r="W17" s="138"/>
    </row>
    <row r="18" spans="1:702" ht="21" customHeight="1" thickBot="1">
      <c r="A18" s="284" t="s">
        <v>10</v>
      </c>
      <c r="B18" s="284"/>
      <c r="C18" s="6" t="s">
        <v>11</v>
      </c>
      <c r="D18" s="278">
        <v>0.8</v>
      </c>
      <c r="E18" s="281">
        <v>2</v>
      </c>
      <c r="F18" s="85">
        <f>'Outputs Monthly'!F18+'Outputs Monthly'!F22+'Outputs Monthly'!F26</f>
        <v>357</v>
      </c>
      <c r="G18" s="85">
        <f>'Outputs Monthly'!F30+'Outputs Monthly'!F34+'Outputs Monthly'!F38</f>
        <v>0</v>
      </c>
      <c r="H18" s="85">
        <f>'Outputs Monthly'!F42+'Outputs Monthly'!F46+'Outputs Monthly'!F50</f>
        <v>0</v>
      </c>
      <c r="I18" s="86">
        <f>'Outputs Monthly'!F54+'Outputs Monthly'!F58+'Outputs Monthly'!F62</f>
        <v>0</v>
      </c>
      <c r="J18" s="120">
        <f t="shared" si="0"/>
        <v>357</v>
      </c>
      <c r="K18" s="272"/>
      <c r="L18" s="259"/>
      <c r="M18" s="262"/>
      <c r="N18" s="264"/>
      <c r="O18" s="262"/>
      <c r="P18" s="264"/>
      <c r="Q18" s="262"/>
      <c r="R18" s="264"/>
      <c r="T18" s="136" t="s">
        <v>140</v>
      </c>
      <c r="U18" s="138"/>
      <c r="V18" s="138"/>
      <c r="W18" s="138"/>
    </row>
    <row r="19" spans="1:702" ht="21" customHeight="1" thickBot="1">
      <c r="A19" s="284"/>
      <c r="B19" s="284"/>
      <c r="C19" s="6" t="s">
        <v>6</v>
      </c>
      <c r="D19" s="279"/>
      <c r="E19" s="282"/>
      <c r="F19" s="1">
        <v>349</v>
      </c>
      <c r="G19" s="1"/>
      <c r="H19" s="1"/>
      <c r="I19" s="37"/>
      <c r="J19" s="120">
        <f t="shared" si="0"/>
        <v>349</v>
      </c>
      <c r="K19" s="273"/>
      <c r="L19" s="260"/>
      <c r="M19" s="262"/>
      <c r="N19" s="264"/>
      <c r="O19" s="262"/>
      <c r="P19" s="264"/>
      <c r="Q19" s="262"/>
      <c r="R19" s="264"/>
      <c r="T19" s="136"/>
      <c r="U19" s="138"/>
      <c r="V19" s="138"/>
      <c r="W19" s="138"/>
    </row>
    <row r="20" spans="1:702" ht="21" customHeight="1" thickBot="1">
      <c r="A20" s="284"/>
      <c r="B20" s="284"/>
      <c r="C20" s="6" t="s">
        <v>7</v>
      </c>
      <c r="D20" s="280"/>
      <c r="E20" s="283"/>
      <c r="F20" s="7">
        <f>F19/F18</f>
        <v>0.97759103641456579</v>
      </c>
      <c r="G20" s="7" t="e">
        <f>G19/G18</f>
        <v>#DIV/0!</v>
      </c>
      <c r="H20" s="7" t="e">
        <f>H19/H18</f>
        <v>#DIV/0!</v>
      </c>
      <c r="I20" s="7" t="e">
        <f>I19/I18</f>
        <v>#DIV/0!</v>
      </c>
      <c r="J20" s="121">
        <f>J19/J18</f>
        <v>0.97759103641456579</v>
      </c>
      <c r="K20" s="274"/>
      <c r="L20" s="261"/>
      <c r="M20" s="262"/>
      <c r="N20" s="264"/>
      <c r="O20" s="262"/>
      <c r="P20" s="264"/>
      <c r="Q20" s="262"/>
      <c r="R20" s="264"/>
      <c r="T20" s="136"/>
      <c r="U20" s="138"/>
      <c r="V20" s="138"/>
      <c r="W20" s="138"/>
      <c r="ZZ20" s="243" t="s">
        <v>198</v>
      </c>
    </row>
    <row r="21" spans="1:702" ht="21" customHeight="1" thickBot="1">
      <c r="A21" s="284" t="s">
        <v>12</v>
      </c>
      <c r="B21" s="284"/>
      <c r="C21" s="6" t="s">
        <v>13</v>
      </c>
      <c r="D21" s="278">
        <v>0.8</v>
      </c>
      <c r="E21" s="281">
        <v>3</v>
      </c>
      <c r="F21" s="83">
        <f>'Outputs Monthly'!G18+'Outputs Monthly'!G22+'Outputs Monthly'!G26</f>
        <v>1052</v>
      </c>
      <c r="G21" s="83">
        <f>'Outputs Monthly'!G30+'Outputs Monthly'!G34+'Outputs Monthly'!G38</f>
        <v>0</v>
      </c>
      <c r="H21" s="83">
        <f>'Outputs Monthly'!G42+'Outputs Monthly'!G46+'Outputs Monthly'!G50</f>
        <v>0</v>
      </c>
      <c r="I21" s="84">
        <f>'Outputs Monthly'!G54+'Outputs Monthly'!G58+'Outputs Monthly'!G62</f>
        <v>0</v>
      </c>
      <c r="J21" s="120">
        <f t="shared" si="0"/>
        <v>1052</v>
      </c>
      <c r="K21" s="277"/>
      <c r="L21" s="259"/>
      <c r="M21" s="262"/>
      <c r="N21" s="264"/>
      <c r="O21" s="262"/>
      <c r="P21" s="264"/>
      <c r="Q21" s="262"/>
      <c r="R21" s="264"/>
      <c r="T21" s="136"/>
      <c r="U21" s="138"/>
      <c r="V21" s="138"/>
      <c r="W21" s="138"/>
    </row>
    <row r="22" spans="1:702" ht="21" customHeight="1" thickBot="1">
      <c r="A22" s="284"/>
      <c r="B22" s="284"/>
      <c r="C22" s="6" t="s">
        <v>9</v>
      </c>
      <c r="D22" s="279"/>
      <c r="E22" s="282"/>
      <c r="F22" s="1">
        <v>1012</v>
      </c>
      <c r="G22" s="1"/>
      <c r="H22" s="1"/>
      <c r="I22" s="37"/>
      <c r="J22" s="120">
        <f t="shared" si="0"/>
        <v>1012</v>
      </c>
      <c r="K22" s="273"/>
      <c r="L22" s="260"/>
      <c r="M22" s="262"/>
      <c r="N22" s="264"/>
      <c r="O22" s="262"/>
      <c r="P22" s="264"/>
      <c r="Q22" s="262"/>
      <c r="R22" s="264"/>
      <c r="T22" s="136"/>
      <c r="U22" s="137"/>
      <c r="V22" s="137"/>
    </row>
    <row r="23" spans="1:702" ht="21" customHeight="1" thickBot="1">
      <c r="A23" s="284"/>
      <c r="B23" s="284"/>
      <c r="C23" s="6" t="s">
        <v>7</v>
      </c>
      <c r="D23" s="280"/>
      <c r="E23" s="283"/>
      <c r="F23" s="7">
        <f>F22/F21</f>
        <v>0.96197718631178708</v>
      </c>
      <c r="G23" s="7" t="e">
        <f>G22/G21</f>
        <v>#DIV/0!</v>
      </c>
      <c r="H23" s="7" t="e">
        <f>H22/H21</f>
        <v>#DIV/0!</v>
      </c>
      <c r="I23" s="7" t="e">
        <f>I22/I21</f>
        <v>#DIV/0!</v>
      </c>
      <c r="J23" s="121">
        <f>J22/J21</f>
        <v>0.96197718631178708</v>
      </c>
      <c r="K23" s="274"/>
      <c r="L23" s="261"/>
      <c r="M23" s="263"/>
      <c r="N23" s="265"/>
      <c r="O23" s="263"/>
      <c r="P23" s="265"/>
      <c r="Q23" s="263"/>
      <c r="R23" s="265"/>
      <c r="T23" s="137"/>
    </row>
    <row r="24" spans="1:702" ht="16.2" thickBot="1">
      <c r="A24" s="8" t="s">
        <v>14</v>
      </c>
      <c r="B24" s="286" t="s">
        <v>15</v>
      </c>
      <c r="C24" s="287"/>
      <c r="D24" s="5"/>
      <c r="E24" s="5"/>
      <c r="F24" s="5"/>
      <c r="G24" s="5"/>
      <c r="H24" s="5"/>
      <c r="I24" s="9"/>
      <c r="J24" s="43"/>
      <c r="K24" s="234"/>
      <c r="L24" s="235"/>
    </row>
    <row r="25" spans="1:702" ht="21" customHeight="1" thickBot="1">
      <c r="A25" s="284" t="s">
        <v>16</v>
      </c>
      <c r="B25" s="284"/>
      <c r="C25" s="6" t="s">
        <v>17</v>
      </c>
      <c r="D25" s="278">
        <v>0.8</v>
      </c>
      <c r="E25" s="281">
        <v>2</v>
      </c>
      <c r="F25" s="85">
        <f>'Outputs Monthly'!J18+'Outputs Monthly'!J22+'Outputs Monthly'!J26</f>
        <v>676</v>
      </c>
      <c r="G25" s="85">
        <f>'Outputs Monthly'!J30+'Outputs Monthly'!J34+'Outputs Monthly'!J38</f>
        <v>0</v>
      </c>
      <c r="H25" s="85">
        <f>'Outputs Monthly'!J42+'Outputs Monthly'!J46+'Outputs Monthly'!J50</f>
        <v>0</v>
      </c>
      <c r="I25" s="86">
        <f>'Outputs Monthly'!J54+'Outputs Monthly'!J58+'Outputs Monthly'!J62</f>
        <v>0</v>
      </c>
      <c r="J25" s="120">
        <f t="shared" si="0"/>
        <v>676</v>
      </c>
      <c r="K25" s="257"/>
      <c r="L25" s="259"/>
      <c r="M25" s="266"/>
      <c r="N25" s="267"/>
      <c r="O25" s="266"/>
      <c r="P25" s="267"/>
      <c r="Q25" s="266"/>
      <c r="R25" s="267"/>
    </row>
    <row r="26" spans="1:702" ht="21" customHeight="1" thickBot="1">
      <c r="A26" s="284"/>
      <c r="B26" s="284"/>
      <c r="C26" s="6" t="s">
        <v>6</v>
      </c>
      <c r="D26" s="279"/>
      <c r="E26" s="282"/>
      <c r="F26" s="1">
        <v>637</v>
      </c>
      <c r="G26" s="1"/>
      <c r="H26" s="1"/>
      <c r="I26" s="37"/>
      <c r="J26" s="120">
        <f t="shared" si="0"/>
        <v>637</v>
      </c>
      <c r="K26" s="257"/>
      <c r="L26" s="260"/>
      <c r="M26" s="262"/>
      <c r="N26" s="264"/>
      <c r="O26" s="262"/>
      <c r="P26" s="264"/>
      <c r="Q26" s="262"/>
      <c r="R26" s="264"/>
    </row>
    <row r="27" spans="1:702" ht="21" customHeight="1" thickBot="1">
      <c r="A27" s="284"/>
      <c r="B27" s="284"/>
      <c r="C27" s="6" t="s">
        <v>7</v>
      </c>
      <c r="D27" s="280"/>
      <c r="E27" s="283"/>
      <c r="F27" s="7">
        <f>F26/F25</f>
        <v>0.94230769230769229</v>
      </c>
      <c r="G27" s="7" t="e">
        <f>G26/G25</f>
        <v>#DIV/0!</v>
      </c>
      <c r="H27" s="7" t="e">
        <f>H26/H25</f>
        <v>#DIV/0!</v>
      </c>
      <c r="I27" s="7" t="e">
        <f>I26/I25</f>
        <v>#DIV/0!</v>
      </c>
      <c r="J27" s="121">
        <f>J26/J25</f>
        <v>0.94230769230769229</v>
      </c>
      <c r="K27" s="258"/>
      <c r="L27" s="261"/>
      <c r="M27" s="262"/>
      <c r="N27" s="264"/>
      <c r="O27" s="262"/>
      <c r="P27" s="264"/>
      <c r="Q27" s="262"/>
      <c r="R27" s="264"/>
    </row>
    <row r="28" spans="1:702" ht="21" customHeight="1" thickBot="1">
      <c r="A28" s="284" t="s">
        <v>18</v>
      </c>
      <c r="B28" s="284"/>
      <c r="C28" s="6" t="s">
        <v>17</v>
      </c>
      <c r="D28" s="278">
        <v>0.8</v>
      </c>
      <c r="E28" s="281">
        <v>2</v>
      </c>
      <c r="F28" s="85">
        <f>'Outputs Monthly'!K18+'Outputs Monthly'!K22+'Outputs Monthly'!K26</f>
        <v>1215</v>
      </c>
      <c r="G28" s="85">
        <f>'Outputs Monthly'!K30+'Outputs Monthly'!K34+'Outputs Monthly'!K38</f>
        <v>0</v>
      </c>
      <c r="H28" s="85">
        <f>'Outputs Monthly'!K42+'Outputs Monthly'!K46+'Outputs Monthly'!K50</f>
        <v>0</v>
      </c>
      <c r="I28" s="86">
        <f>'Outputs Monthly'!K54+'Outputs Monthly'!K58+'Outputs Monthly'!K62</f>
        <v>0</v>
      </c>
      <c r="J28" s="120">
        <f t="shared" si="0"/>
        <v>1215</v>
      </c>
      <c r="K28" s="257"/>
      <c r="L28" s="259"/>
      <c r="M28" s="262"/>
      <c r="N28" s="264"/>
      <c r="O28" s="262"/>
      <c r="P28" s="264"/>
      <c r="Q28" s="262"/>
      <c r="R28" s="264"/>
    </row>
    <row r="29" spans="1:702" ht="21" customHeight="1" thickBot="1">
      <c r="A29" s="284"/>
      <c r="B29" s="284"/>
      <c r="C29" s="6" t="s">
        <v>6</v>
      </c>
      <c r="D29" s="279"/>
      <c r="E29" s="282"/>
      <c r="F29" s="1">
        <v>1208</v>
      </c>
      <c r="G29" s="1"/>
      <c r="H29" s="1"/>
      <c r="I29" s="37"/>
      <c r="J29" s="120">
        <f t="shared" si="0"/>
        <v>1208</v>
      </c>
      <c r="K29" s="257"/>
      <c r="L29" s="260"/>
      <c r="M29" s="262"/>
      <c r="N29" s="264"/>
      <c r="O29" s="262"/>
      <c r="P29" s="264"/>
      <c r="Q29" s="262"/>
      <c r="R29" s="264"/>
    </row>
    <row r="30" spans="1:702" ht="21" customHeight="1" thickBot="1">
      <c r="A30" s="284"/>
      <c r="B30" s="284"/>
      <c r="C30" s="6" t="s">
        <v>7</v>
      </c>
      <c r="D30" s="280"/>
      <c r="E30" s="283"/>
      <c r="F30" s="7">
        <f>F29/F28</f>
        <v>0.99423868312757202</v>
      </c>
      <c r="G30" s="7" t="e">
        <f>G29/G28</f>
        <v>#DIV/0!</v>
      </c>
      <c r="H30" s="7" t="e">
        <f>H29/H28</f>
        <v>#DIV/0!</v>
      </c>
      <c r="I30" s="7" t="e">
        <f>I29/I28</f>
        <v>#DIV/0!</v>
      </c>
      <c r="J30" s="121">
        <f>J29/J28</f>
        <v>0.99423868312757202</v>
      </c>
      <c r="K30" s="258"/>
      <c r="L30" s="261"/>
      <c r="M30" s="262"/>
      <c r="N30" s="264"/>
      <c r="O30" s="262"/>
      <c r="P30" s="264"/>
      <c r="Q30" s="262"/>
      <c r="R30" s="264"/>
    </row>
    <row r="31" spans="1:702" ht="21" customHeight="1" thickBot="1">
      <c r="A31" s="284" t="s">
        <v>12</v>
      </c>
      <c r="B31" s="284"/>
      <c r="C31" s="6" t="s">
        <v>13</v>
      </c>
      <c r="D31" s="278">
        <v>0.8</v>
      </c>
      <c r="E31" s="281">
        <v>4</v>
      </c>
      <c r="F31" s="85">
        <f>'Outputs Monthly'!L18+'Outputs Monthly'!L22+'Outputs Monthly'!L26</f>
        <v>7829</v>
      </c>
      <c r="G31" s="85">
        <f>'Outputs Monthly'!L30+'Outputs Monthly'!L34+'Outputs Monthly'!L38</f>
        <v>0</v>
      </c>
      <c r="H31" s="85">
        <f>'Outputs Monthly'!L42+'Outputs Monthly'!L46+'Outputs Monthly'!L50</f>
        <v>0</v>
      </c>
      <c r="I31" s="86">
        <f>'Outputs Monthly'!L54+'Outputs Monthly'!L58+'Outputs Monthly'!L62</f>
        <v>0</v>
      </c>
      <c r="J31" s="120">
        <f t="shared" si="0"/>
        <v>7829</v>
      </c>
      <c r="K31" s="257"/>
      <c r="L31" s="259"/>
      <c r="M31" s="262"/>
      <c r="N31" s="264"/>
      <c r="O31" s="262"/>
      <c r="P31" s="264"/>
      <c r="Q31" s="262"/>
      <c r="R31" s="264"/>
    </row>
    <row r="32" spans="1:702" ht="21" customHeight="1" thickBot="1">
      <c r="A32" s="284"/>
      <c r="B32" s="284"/>
      <c r="C32" s="6" t="s">
        <v>19</v>
      </c>
      <c r="D32" s="279"/>
      <c r="E32" s="282"/>
      <c r="F32" s="1">
        <v>7786</v>
      </c>
      <c r="G32" s="1"/>
      <c r="H32" s="1"/>
      <c r="I32" s="37"/>
      <c r="J32" s="120">
        <f t="shared" si="0"/>
        <v>7786</v>
      </c>
      <c r="K32" s="257"/>
      <c r="L32" s="260"/>
      <c r="M32" s="262"/>
      <c r="N32" s="264"/>
      <c r="O32" s="262"/>
      <c r="P32" s="264"/>
      <c r="Q32" s="262"/>
      <c r="R32" s="264"/>
    </row>
    <row r="33" spans="1:18" ht="21" customHeight="1" thickBot="1">
      <c r="A33" s="284"/>
      <c r="B33" s="284"/>
      <c r="C33" s="6" t="s">
        <v>7</v>
      </c>
      <c r="D33" s="280"/>
      <c r="E33" s="283"/>
      <c r="F33" s="7">
        <f>F32/F31</f>
        <v>0.99450759994890792</v>
      </c>
      <c r="G33" s="7" t="e">
        <f>G32/G31</f>
        <v>#DIV/0!</v>
      </c>
      <c r="H33" s="7" t="e">
        <f>H32/H31</f>
        <v>#DIV/0!</v>
      </c>
      <c r="I33" s="7" t="e">
        <f>I32/I31</f>
        <v>#DIV/0!</v>
      </c>
      <c r="J33" s="121">
        <f>J32/J31</f>
        <v>0.99450759994890792</v>
      </c>
      <c r="K33" s="258"/>
      <c r="L33" s="261"/>
      <c r="M33" s="262"/>
      <c r="N33" s="264"/>
      <c r="O33" s="262"/>
      <c r="P33" s="264"/>
      <c r="Q33" s="262"/>
      <c r="R33" s="264"/>
    </row>
    <row r="34" spans="1:18" ht="21" customHeight="1" thickBot="1">
      <c r="A34" s="284" t="s">
        <v>20</v>
      </c>
      <c r="B34" s="284"/>
      <c r="C34" s="6" t="s">
        <v>17</v>
      </c>
      <c r="D34" s="278">
        <v>0.8</v>
      </c>
      <c r="E34" s="281">
        <v>2</v>
      </c>
      <c r="F34" s="85">
        <f>'Outputs Monthly'!M18+'Outputs Monthly'!M22+'Outputs Monthly'!M26</f>
        <v>664</v>
      </c>
      <c r="G34" s="85">
        <f>'Outputs Monthly'!M30+'Outputs Monthly'!M34+'Outputs Monthly'!M38</f>
        <v>0</v>
      </c>
      <c r="H34" s="85">
        <f>'Outputs Monthly'!M42+'Outputs Monthly'!M46+'Outputs Monthly'!M50</f>
        <v>0</v>
      </c>
      <c r="I34" s="86">
        <f>'Outputs Monthly'!M54+'Outputs Monthly'!M58+'Outputs Monthly'!M62</f>
        <v>0</v>
      </c>
      <c r="J34" s="120">
        <f t="shared" si="0"/>
        <v>664</v>
      </c>
      <c r="K34" s="257"/>
      <c r="L34" s="259"/>
      <c r="M34" s="262"/>
      <c r="N34" s="264"/>
      <c r="O34" s="262"/>
      <c r="P34" s="264"/>
      <c r="Q34" s="262"/>
      <c r="R34" s="264"/>
    </row>
    <row r="35" spans="1:18" ht="21" customHeight="1" thickBot="1">
      <c r="A35" s="284"/>
      <c r="B35" s="284"/>
      <c r="C35" s="6" t="s">
        <v>6</v>
      </c>
      <c r="D35" s="279"/>
      <c r="E35" s="282"/>
      <c r="F35" s="1">
        <v>658</v>
      </c>
      <c r="G35" s="1"/>
      <c r="H35" s="1"/>
      <c r="I35" s="37"/>
      <c r="J35" s="120">
        <f t="shared" si="0"/>
        <v>658</v>
      </c>
      <c r="K35" s="257"/>
      <c r="L35" s="260"/>
      <c r="M35" s="262"/>
      <c r="N35" s="264"/>
      <c r="O35" s="262"/>
      <c r="P35" s="264"/>
      <c r="Q35" s="262"/>
      <c r="R35" s="264"/>
    </row>
    <row r="36" spans="1:18" ht="21" customHeight="1" thickBot="1">
      <c r="A36" s="284"/>
      <c r="B36" s="284"/>
      <c r="C36" s="6" t="s">
        <v>7</v>
      </c>
      <c r="D36" s="280"/>
      <c r="E36" s="283"/>
      <c r="F36" s="7">
        <f>F35/F34</f>
        <v>0.99096385542168675</v>
      </c>
      <c r="G36" s="7" t="e">
        <f>G35/G34</f>
        <v>#DIV/0!</v>
      </c>
      <c r="H36" s="7" t="e">
        <f>H35/H34</f>
        <v>#DIV/0!</v>
      </c>
      <c r="I36" s="7" t="e">
        <f>I35/I34</f>
        <v>#DIV/0!</v>
      </c>
      <c r="J36" s="121">
        <f>J35/J34</f>
        <v>0.99096385542168675</v>
      </c>
      <c r="K36" s="258"/>
      <c r="L36" s="261"/>
      <c r="M36" s="262"/>
      <c r="N36" s="264"/>
      <c r="O36" s="262"/>
      <c r="P36" s="264"/>
      <c r="Q36" s="262"/>
      <c r="R36" s="264"/>
    </row>
    <row r="37" spans="1:18" ht="21" customHeight="1" thickBot="1">
      <c r="A37" s="284" t="s">
        <v>21</v>
      </c>
      <c r="B37" s="284"/>
      <c r="C37" s="6" t="s">
        <v>17</v>
      </c>
      <c r="D37" s="278">
        <v>0.8</v>
      </c>
      <c r="E37" s="281">
        <v>3</v>
      </c>
      <c r="F37" s="85">
        <f>'Outputs Monthly'!N18+'Outputs Monthly'!N22+'Outputs Monthly'!N26</f>
        <v>1096</v>
      </c>
      <c r="G37" s="85">
        <f>'Outputs Monthly'!N30+'Outputs Monthly'!N34+'Outputs Monthly'!N38</f>
        <v>0</v>
      </c>
      <c r="H37" s="85">
        <f>'Outputs Monthly'!N42+'Outputs Monthly'!N46+'Outputs Monthly'!N50</f>
        <v>0</v>
      </c>
      <c r="I37" s="86">
        <f>'Outputs Monthly'!N54+'Outputs Monthly'!N58+'Outputs Monthly'!N62</f>
        <v>0</v>
      </c>
      <c r="J37" s="120">
        <f t="shared" si="0"/>
        <v>1096</v>
      </c>
      <c r="K37" s="257"/>
      <c r="L37" s="259"/>
      <c r="M37" s="262"/>
      <c r="N37" s="264"/>
      <c r="O37" s="262"/>
      <c r="P37" s="264"/>
      <c r="Q37" s="262"/>
      <c r="R37" s="264"/>
    </row>
    <row r="38" spans="1:18" ht="21" customHeight="1" thickBot="1">
      <c r="A38" s="284"/>
      <c r="B38" s="284"/>
      <c r="C38" s="6" t="s">
        <v>9</v>
      </c>
      <c r="D38" s="279"/>
      <c r="E38" s="282"/>
      <c r="F38" s="1">
        <v>1089</v>
      </c>
      <c r="G38" s="1"/>
      <c r="H38" s="1"/>
      <c r="I38" s="37"/>
      <c r="J38" s="120">
        <f t="shared" si="0"/>
        <v>1089</v>
      </c>
      <c r="K38" s="257"/>
      <c r="L38" s="260"/>
      <c r="M38" s="262"/>
      <c r="N38" s="264"/>
      <c r="O38" s="262"/>
      <c r="P38" s="264"/>
      <c r="Q38" s="262"/>
      <c r="R38" s="264"/>
    </row>
    <row r="39" spans="1:18" ht="21" customHeight="1" thickBot="1">
      <c r="A39" s="284"/>
      <c r="B39" s="284"/>
      <c r="C39" s="6" t="s">
        <v>7</v>
      </c>
      <c r="D39" s="280"/>
      <c r="E39" s="283"/>
      <c r="F39" s="7">
        <f>F38/F37</f>
        <v>0.99361313868613144</v>
      </c>
      <c r="G39" s="7" t="e">
        <f>G38/G37</f>
        <v>#DIV/0!</v>
      </c>
      <c r="H39" s="7" t="e">
        <f>H38/H37</f>
        <v>#DIV/0!</v>
      </c>
      <c r="I39" s="7" t="e">
        <f>I38/I37</f>
        <v>#DIV/0!</v>
      </c>
      <c r="J39" s="121">
        <f>J38/J37</f>
        <v>0.99361313868613144</v>
      </c>
      <c r="K39" s="258"/>
      <c r="L39" s="261"/>
      <c r="M39" s="262"/>
      <c r="N39" s="264"/>
      <c r="O39" s="262"/>
      <c r="P39" s="264"/>
      <c r="Q39" s="262"/>
      <c r="R39" s="264"/>
    </row>
    <row r="40" spans="1:18" ht="21" customHeight="1" thickBot="1">
      <c r="A40" s="284" t="s">
        <v>22</v>
      </c>
      <c r="B40" s="284"/>
      <c r="C40" s="6" t="s">
        <v>17</v>
      </c>
      <c r="D40" s="278">
        <v>0.8</v>
      </c>
      <c r="E40" s="281">
        <v>2</v>
      </c>
      <c r="F40" s="85">
        <f>'Outputs Monthly'!O18+'Outputs Monthly'!O22+'Outputs Monthly'!O26</f>
        <v>74</v>
      </c>
      <c r="G40" s="85">
        <f>'Outputs Monthly'!O30+'Outputs Monthly'!O34+'Outputs Monthly'!O38</f>
        <v>0</v>
      </c>
      <c r="H40" s="85">
        <f>'Outputs Monthly'!O42+'Outputs Monthly'!O46+'Outputs Monthly'!O50</f>
        <v>0</v>
      </c>
      <c r="I40" s="86">
        <f>'Outputs Monthly'!O54+'Outputs Monthly'!O58+'Outputs Monthly'!O62</f>
        <v>0</v>
      </c>
      <c r="J40" s="120">
        <f t="shared" si="0"/>
        <v>74</v>
      </c>
      <c r="K40" s="257"/>
      <c r="L40" s="259"/>
      <c r="M40" s="262"/>
      <c r="N40" s="264"/>
      <c r="O40" s="262"/>
      <c r="P40" s="264"/>
      <c r="Q40" s="262"/>
      <c r="R40" s="264"/>
    </row>
    <row r="41" spans="1:18" ht="21" customHeight="1" thickBot="1">
      <c r="A41" s="284"/>
      <c r="B41" s="284"/>
      <c r="C41" s="6" t="s">
        <v>6</v>
      </c>
      <c r="D41" s="279"/>
      <c r="E41" s="282"/>
      <c r="F41" s="1">
        <v>74</v>
      </c>
      <c r="G41" s="1"/>
      <c r="H41" s="1"/>
      <c r="I41" s="37"/>
      <c r="J41" s="120">
        <f t="shared" si="0"/>
        <v>74</v>
      </c>
      <c r="K41" s="257"/>
      <c r="L41" s="260"/>
      <c r="M41" s="262"/>
      <c r="N41" s="264"/>
      <c r="O41" s="262"/>
      <c r="P41" s="264"/>
      <c r="Q41" s="262"/>
      <c r="R41" s="264"/>
    </row>
    <row r="42" spans="1:18" ht="21" customHeight="1" thickBot="1">
      <c r="A42" s="284"/>
      <c r="B42" s="284"/>
      <c r="C42" s="6" t="s">
        <v>7</v>
      </c>
      <c r="D42" s="280"/>
      <c r="E42" s="283"/>
      <c r="F42" s="7">
        <f>F41/F40</f>
        <v>1</v>
      </c>
      <c r="G42" s="7" t="e">
        <f>G41/G40</f>
        <v>#DIV/0!</v>
      </c>
      <c r="H42" s="7" t="e">
        <f>H41/H40</f>
        <v>#DIV/0!</v>
      </c>
      <c r="I42" s="7" t="e">
        <f>I41/I40</f>
        <v>#DIV/0!</v>
      </c>
      <c r="J42" s="124">
        <f>J41/J40</f>
        <v>1</v>
      </c>
      <c r="K42" s="258"/>
      <c r="L42" s="261"/>
      <c r="M42" s="263"/>
      <c r="N42" s="265"/>
      <c r="O42" s="263"/>
      <c r="P42" s="265"/>
      <c r="Q42" s="263"/>
      <c r="R42" s="265"/>
    </row>
    <row r="43" spans="1:18">
      <c r="A43" s="10"/>
      <c r="B43" s="241"/>
      <c r="C43" s="242"/>
      <c r="D43" s="5"/>
      <c r="E43" s="5"/>
      <c r="F43" s="5"/>
      <c r="G43" s="5"/>
      <c r="H43" s="5"/>
      <c r="I43" s="5"/>
      <c r="J43" s="5"/>
      <c r="K43" s="235"/>
      <c r="L43" s="235"/>
    </row>
    <row r="44" spans="1:18">
      <c r="A44" s="10"/>
      <c r="B44" s="241"/>
      <c r="C44" s="242"/>
      <c r="D44" s="5"/>
      <c r="E44" s="5"/>
      <c r="F44" s="5"/>
      <c r="G44" s="5"/>
      <c r="H44" s="5"/>
      <c r="I44" s="5"/>
      <c r="J44" s="5"/>
      <c r="K44" s="235"/>
      <c r="L44" s="235"/>
    </row>
    <row r="45" spans="1:18" ht="16.2" thickBot="1">
      <c r="A45" s="4" t="s">
        <v>145</v>
      </c>
      <c r="B45" s="82"/>
      <c r="C45" s="3"/>
      <c r="D45" s="82"/>
      <c r="E45" s="82"/>
      <c r="F45" s="82"/>
      <c r="G45" s="82"/>
      <c r="H45" s="82"/>
      <c r="I45" s="82"/>
      <c r="J45" s="82"/>
      <c r="K45" s="235"/>
      <c r="L45" s="235"/>
    </row>
    <row r="46" spans="1:18" ht="27" customHeight="1">
      <c r="A46" s="5"/>
      <c r="B46" s="5"/>
      <c r="C46" s="5"/>
      <c r="D46" s="288" t="s">
        <v>144</v>
      </c>
      <c r="E46" s="288" t="s">
        <v>0</v>
      </c>
      <c r="F46" s="119" t="s">
        <v>215</v>
      </c>
      <c r="G46" s="119" t="s">
        <v>216</v>
      </c>
      <c r="H46" s="119" t="s">
        <v>217</v>
      </c>
      <c r="I46" s="119" t="s">
        <v>218</v>
      </c>
      <c r="J46" s="11"/>
      <c r="K46" s="268" t="str">
        <f>F46</f>
        <v>10/1/14 - 12/31/14</v>
      </c>
      <c r="L46" s="269"/>
      <c r="M46" s="268" t="str">
        <f>G46</f>
        <v>1/1/15 - 3/31/15</v>
      </c>
      <c r="N46" s="269"/>
      <c r="O46" s="268" t="str">
        <f>H46</f>
        <v>4/1/15 - 6/30/15</v>
      </c>
      <c r="P46" s="269"/>
      <c r="Q46" s="268" t="str">
        <f>I46</f>
        <v>7/1/15 - 9/30/15</v>
      </c>
      <c r="R46" s="269"/>
    </row>
    <row r="47" spans="1:18" ht="27" customHeight="1" thickBot="1">
      <c r="A47" s="2" t="s">
        <v>1</v>
      </c>
      <c r="B47" s="286" t="s">
        <v>2</v>
      </c>
      <c r="C47" s="287"/>
      <c r="D47" s="289"/>
      <c r="E47" s="290">
        <v>38991</v>
      </c>
      <c r="F47" s="131" t="str">
        <f>F11</f>
        <v>1st Quarter</v>
      </c>
      <c r="G47" s="131" t="str">
        <f t="shared" ref="G47:I47" si="1">G11</f>
        <v>2nd Quarter</v>
      </c>
      <c r="H47" s="131" t="str">
        <f t="shared" si="1"/>
        <v>3rd Quarter</v>
      </c>
      <c r="I47" s="131" t="str">
        <f t="shared" si="1"/>
        <v>4th Quarter</v>
      </c>
      <c r="J47" s="12" t="s">
        <v>3</v>
      </c>
      <c r="K47" s="236" t="s">
        <v>138</v>
      </c>
      <c r="L47" s="237" t="s">
        <v>143</v>
      </c>
      <c r="M47" s="134" t="s">
        <v>138</v>
      </c>
      <c r="N47" s="135" t="s">
        <v>143</v>
      </c>
      <c r="O47" s="134" t="s">
        <v>138</v>
      </c>
      <c r="P47" s="135" t="s">
        <v>143</v>
      </c>
      <c r="Q47" s="134" t="s">
        <v>138</v>
      </c>
      <c r="R47" s="135" t="s">
        <v>143</v>
      </c>
    </row>
    <row r="48" spans="1:18" ht="21" customHeight="1" thickBot="1">
      <c r="A48" s="284" t="s">
        <v>4</v>
      </c>
      <c r="B48" s="284"/>
      <c r="C48" s="6" t="s">
        <v>23</v>
      </c>
      <c r="D48" s="278">
        <v>0.8</v>
      </c>
      <c r="E48" s="281">
        <v>3</v>
      </c>
      <c r="F48" s="1">
        <v>53083</v>
      </c>
      <c r="G48" s="1"/>
      <c r="H48" s="1"/>
      <c r="I48" s="38"/>
      <c r="J48" s="39">
        <f>SUM(F48:I48)</f>
        <v>53083</v>
      </c>
      <c r="K48" s="257"/>
      <c r="L48" s="259"/>
      <c r="M48" s="262"/>
      <c r="N48" s="264"/>
      <c r="O48" s="262"/>
      <c r="P48" s="264"/>
      <c r="Q48" s="262"/>
      <c r="R48" s="264"/>
    </row>
    <row r="49" spans="1:18" ht="21" customHeight="1" thickBot="1">
      <c r="A49" s="284"/>
      <c r="B49" s="284"/>
      <c r="C49" s="6" t="s">
        <v>9</v>
      </c>
      <c r="D49" s="279"/>
      <c r="E49" s="282"/>
      <c r="F49" s="1">
        <v>52903</v>
      </c>
      <c r="G49" s="1"/>
      <c r="H49" s="1"/>
      <c r="I49" s="37"/>
      <c r="J49" s="39">
        <f t="shared" ref="J49:J77" si="2">SUM(F49:I49)</f>
        <v>52903</v>
      </c>
      <c r="K49" s="257"/>
      <c r="L49" s="260"/>
      <c r="M49" s="262"/>
      <c r="N49" s="264"/>
      <c r="O49" s="262"/>
      <c r="P49" s="264"/>
      <c r="Q49" s="262"/>
      <c r="R49" s="264"/>
    </row>
    <row r="50" spans="1:18" ht="21" customHeight="1" thickBot="1">
      <c r="A50" s="284"/>
      <c r="B50" s="284"/>
      <c r="C50" s="6" t="s">
        <v>7</v>
      </c>
      <c r="D50" s="280"/>
      <c r="E50" s="283"/>
      <c r="F50" s="7">
        <f>F49/F48</f>
        <v>0.99660908388749692</v>
      </c>
      <c r="G50" s="7" t="e">
        <f>G49/G48</f>
        <v>#DIV/0!</v>
      </c>
      <c r="H50" s="7" t="e">
        <f>H49/H48</f>
        <v>#DIV/0!</v>
      </c>
      <c r="I50" s="7" t="e">
        <f>I49/I48</f>
        <v>#DIV/0!</v>
      </c>
      <c r="J50" s="42">
        <f>J49/J48</f>
        <v>0.99660908388749692</v>
      </c>
      <c r="K50" s="258"/>
      <c r="L50" s="261"/>
      <c r="M50" s="262"/>
      <c r="N50" s="264"/>
      <c r="O50" s="262"/>
      <c r="P50" s="264"/>
      <c r="Q50" s="262"/>
      <c r="R50" s="264"/>
    </row>
    <row r="51" spans="1:18" ht="21" customHeight="1" thickBot="1">
      <c r="A51" s="284" t="s">
        <v>8</v>
      </c>
      <c r="B51" s="284"/>
      <c r="C51" s="6" t="s">
        <v>23</v>
      </c>
      <c r="D51" s="278">
        <v>0.8</v>
      </c>
      <c r="E51" s="281">
        <v>3</v>
      </c>
      <c r="F51" s="1">
        <v>30312</v>
      </c>
      <c r="G51" s="1"/>
      <c r="H51" s="1"/>
      <c r="I51" s="38"/>
      <c r="J51" s="39">
        <f t="shared" si="2"/>
        <v>30312</v>
      </c>
      <c r="K51" s="257"/>
      <c r="L51" s="259"/>
      <c r="M51" s="262"/>
      <c r="N51" s="264"/>
      <c r="O51" s="262"/>
      <c r="P51" s="264"/>
      <c r="Q51" s="262"/>
      <c r="R51" s="264"/>
    </row>
    <row r="52" spans="1:18" ht="21" customHeight="1" thickBot="1">
      <c r="A52" s="284"/>
      <c r="B52" s="284"/>
      <c r="C52" s="6" t="s">
        <v>9</v>
      </c>
      <c r="D52" s="279"/>
      <c r="E52" s="282"/>
      <c r="F52" s="1">
        <v>30120</v>
      </c>
      <c r="G52" s="1"/>
      <c r="H52" s="1"/>
      <c r="I52" s="37"/>
      <c r="J52" s="39">
        <f t="shared" si="2"/>
        <v>30120</v>
      </c>
      <c r="K52" s="257"/>
      <c r="L52" s="260"/>
      <c r="M52" s="262"/>
      <c r="N52" s="264"/>
      <c r="O52" s="262"/>
      <c r="P52" s="264"/>
      <c r="Q52" s="262"/>
      <c r="R52" s="264"/>
    </row>
    <row r="53" spans="1:18" ht="21" customHeight="1" thickBot="1">
      <c r="A53" s="284"/>
      <c r="B53" s="284"/>
      <c r="C53" s="6" t="s">
        <v>7</v>
      </c>
      <c r="D53" s="280"/>
      <c r="E53" s="283"/>
      <c r="F53" s="7">
        <f>F52/F51</f>
        <v>0.99366587490102931</v>
      </c>
      <c r="G53" s="7" t="e">
        <f>G52/G51</f>
        <v>#DIV/0!</v>
      </c>
      <c r="H53" s="7" t="e">
        <f>H52/H51</f>
        <v>#DIV/0!</v>
      </c>
      <c r="I53" s="7" t="e">
        <f>I52/I51</f>
        <v>#DIV/0!</v>
      </c>
      <c r="J53" s="42">
        <f>J52/J51</f>
        <v>0.99366587490102931</v>
      </c>
      <c r="K53" s="258"/>
      <c r="L53" s="261"/>
      <c r="M53" s="262"/>
      <c r="N53" s="264"/>
      <c r="O53" s="262"/>
      <c r="P53" s="264"/>
      <c r="Q53" s="262"/>
      <c r="R53" s="264"/>
    </row>
    <row r="54" spans="1:18" ht="21" customHeight="1" thickBot="1">
      <c r="A54" s="284" t="s">
        <v>10</v>
      </c>
      <c r="B54" s="284"/>
      <c r="C54" s="6" t="s">
        <v>23</v>
      </c>
      <c r="D54" s="278">
        <v>0.8</v>
      </c>
      <c r="E54" s="281">
        <v>3</v>
      </c>
      <c r="F54" s="1">
        <v>9514</v>
      </c>
      <c r="G54" s="1"/>
      <c r="H54" s="1"/>
      <c r="I54" s="38"/>
      <c r="J54" s="39">
        <f t="shared" si="2"/>
        <v>9514</v>
      </c>
      <c r="K54" s="257"/>
      <c r="L54" s="259"/>
      <c r="M54" s="262"/>
      <c r="N54" s="264"/>
      <c r="O54" s="262"/>
      <c r="P54" s="264"/>
      <c r="Q54" s="262"/>
      <c r="R54" s="264"/>
    </row>
    <row r="55" spans="1:18" ht="21" customHeight="1" thickBot="1">
      <c r="A55" s="284"/>
      <c r="B55" s="284"/>
      <c r="C55" s="6" t="s">
        <v>9</v>
      </c>
      <c r="D55" s="279"/>
      <c r="E55" s="282"/>
      <c r="F55" s="1">
        <v>9503</v>
      </c>
      <c r="G55" s="1"/>
      <c r="H55" s="1"/>
      <c r="I55" s="37"/>
      <c r="J55" s="39">
        <f t="shared" si="2"/>
        <v>9503</v>
      </c>
      <c r="K55" s="257"/>
      <c r="L55" s="260"/>
      <c r="M55" s="262"/>
      <c r="N55" s="264"/>
      <c r="O55" s="262"/>
      <c r="P55" s="264"/>
      <c r="Q55" s="262"/>
      <c r="R55" s="264"/>
    </row>
    <row r="56" spans="1:18" ht="21" customHeight="1" thickBot="1">
      <c r="A56" s="284"/>
      <c r="B56" s="284"/>
      <c r="C56" s="6" t="s">
        <v>7</v>
      </c>
      <c r="D56" s="280"/>
      <c r="E56" s="283"/>
      <c r="F56" s="7">
        <f>F55/F54</f>
        <v>0.9988438091233971</v>
      </c>
      <c r="G56" s="7" t="e">
        <f>G55/G54</f>
        <v>#DIV/0!</v>
      </c>
      <c r="H56" s="7" t="e">
        <f>H55/H54</f>
        <v>#DIV/0!</v>
      </c>
      <c r="I56" s="7" t="e">
        <f>I55/I54</f>
        <v>#DIV/0!</v>
      </c>
      <c r="J56" s="42">
        <f>J55/J54</f>
        <v>0.9988438091233971</v>
      </c>
      <c r="K56" s="258"/>
      <c r="L56" s="261"/>
      <c r="M56" s="262"/>
      <c r="N56" s="264"/>
      <c r="O56" s="262"/>
      <c r="P56" s="264"/>
      <c r="Q56" s="262"/>
      <c r="R56" s="264"/>
    </row>
    <row r="57" spans="1:18" ht="21" customHeight="1" thickBot="1">
      <c r="A57" s="284" t="s">
        <v>12</v>
      </c>
      <c r="B57" s="284"/>
      <c r="C57" s="6" t="s">
        <v>23</v>
      </c>
      <c r="D57" s="278">
        <v>0.8</v>
      </c>
      <c r="E57" s="281">
        <v>3</v>
      </c>
      <c r="F57" s="1">
        <v>23821</v>
      </c>
      <c r="G57" s="1"/>
      <c r="H57" s="1"/>
      <c r="I57" s="36"/>
      <c r="J57" s="39">
        <f t="shared" si="2"/>
        <v>23821</v>
      </c>
      <c r="K57" s="257"/>
      <c r="L57" s="259"/>
      <c r="M57" s="262"/>
      <c r="N57" s="264"/>
      <c r="O57" s="262"/>
      <c r="P57" s="264"/>
      <c r="Q57" s="262"/>
      <c r="R57" s="264"/>
    </row>
    <row r="58" spans="1:18" ht="21" customHeight="1" thickBot="1">
      <c r="A58" s="284"/>
      <c r="B58" s="284"/>
      <c r="C58" s="6" t="s">
        <v>9</v>
      </c>
      <c r="D58" s="279"/>
      <c r="E58" s="282"/>
      <c r="F58" s="1">
        <v>23673</v>
      </c>
      <c r="G58" s="1"/>
      <c r="H58" s="1"/>
      <c r="I58" s="37"/>
      <c r="J58" s="39">
        <f t="shared" si="2"/>
        <v>23673</v>
      </c>
      <c r="K58" s="257"/>
      <c r="L58" s="260"/>
      <c r="M58" s="262"/>
      <c r="N58" s="264"/>
      <c r="O58" s="262"/>
      <c r="P58" s="264"/>
      <c r="Q58" s="262"/>
      <c r="R58" s="264"/>
    </row>
    <row r="59" spans="1:18" ht="21" customHeight="1" thickBot="1">
      <c r="A59" s="284"/>
      <c r="B59" s="284"/>
      <c r="C59" s="6" t="s">
        <v>7</v>
      </c>
      <c r="D59" s="280"/>
      <c r="E59" s="283"/>
      <c r="F59" s="7">
        <f>F58/F57</f>
        <v>0.99378699466856979</v>
      </c>
      <c r="G59" s="7" t="e">
        <f>G58/G57</f>
        <v>#DIV/0!</v>
      </c>
      <c r="H59" s="7" t="e">
        <f>H58/H57</f>
        <v>#DIV/0!</v>
      </c>
      <c r="I59" s="7" t="e">
        <f>I58/I57</f>
        <v>#DIV/0!</v>
      </c>
      <c r="J59" s="42">
        <f>J58/J57</f>
        <v>0.99378699466856979</v>
      </c>
      <c r="K59" s="258"/>
      <c r="L59" s="261"/>
      <c r="M59" s="263"/>
      <c r="N59" s="265"/>
      <c r="O59" s="263"/>
      <c r="P59" s="265"/>
      <c r="Q59" s="263"/>
      <c r="R59" s="265"/>
    </row>
    <row r="60" spans="1:18" ht="16.2" thickBot="1">
      <c r="A60" s="8" t="s">
        <v>14</v>
      </c>
      <c r="B60" s="286" t="s">
        <v>15</v>
      </c>
      <c r="C60" s="287"/>
      <c r="D60" s="5"/>
      <c r="E60" s="5"/>
      <c r="F60" s="5"/>
      <c r="G60" s="5"/>
      <c r="H60" s="5"/>
      <c r="I60" s="5"/>
      <c r="J60" s="44"/>
      <c r="K60" s="234"/>
      <c r="L60" s="235"/>
    </row>
    <row r="61" spans="1:18" ht="21" customHeight="1" thickBot="1">
      <c r="A61" s="284" t="s">
        <v>16</v>
      </c>
      <c r="B61" s="284"/>
      <c r="C61" s="6" t="s">
        <v>23</v>
      </c>
      <c r="D61" s="278">
        <v>0.8</v>
      </c>
      <c r="E61" s="281">
        <v>3</v>
      </c>
      <c r="F61" s="125">
        <v>45443</v>
      </c>
      <c r="G61" s="126"/>
      <c r="H61" s="126"/>
      <c r="I61" s="127"/>
      <c r="J61" s="39">
        <f t="shared" si="2"/>
        <v>45443</v>
      </c>
      <c r="K61" s="257"/>
      <c r="L61" s="259"/>
      <c r="M61" s="266"/>
      <c r="N61" s="267"/>
      <c r="O61" s="266"/>
      <c r="P61" s="267"/>
      <c r="Q61" s="266"/>
      <c r="R61" s="267"/>
    </row>
    <row r="62" spans="1:18" ht="21" customHeight="1" thickBot="1">
      <c r="A62" s="284"/>
      <c r="B62" s="284"/>
      <c r="C62" s="6" t="s">
        <v>9</v>
      </c>
      <c r="D62" s="279"/>
      <c r="E62" s="282"/>
      <c r="F62" s="128">
        <v>44810</v>
      </c>
      <c r="G62" s="1"/>
      <c r="H62" s="1"/>
      <c r="I62" s="129"/>
      <c r="J62" s="39">
        <f t="shared" si="2"/>
        <v>44810</v>
      </c>
      <c r="K62" s="257"/>
      <c r="L62" s="260"/>
      <c r="M62" s="262"/>
      <c r="N62" s="264"/>
      <c r="O62" s="262"/>
      <c r="P62" s="264"/>
      <c r="Q62" s="262"/>
      <c r="R62" s="264"/>
    </row>
    <row r="63" spans="1:18" ht="21" customHeight="1" thickBot="1">
      <c r="A63" s="284"/>
      <c r="B63" s="284"/>
      <c r="C63" s="6" t="s">
        <v>7</v>
      </c>
      <c r="D63" s="280"/>
      <c r="E63" s="283"/>
      <c r="F63" s="7">
        <f>F62/F61</f>
        <v>0.98607046189732195</v>
      </c>
      <c r="G63" s="7" t="e">
        <f>G62/G61</f>
        <v>#DIV/0!</v>
      </c>
      <c r="H63" s="7" t="e">
        <f>H62/H61</f>
        <v>#DIV/0!</v>
      </c>
      <c r="I63" s="7" t="e">
        <f>I62/I61</f>
        <v>#DIV/0!</v>
      </c>
      <c r="J63" s="42">
        <f>J62/J61</f>
        <v>0.98607046189732195</v>
      </c>
      <c r="K63" s="258"/>
      <c r="L63" s="261"/>
      <c r="M63" s="262"/>
      <c r="N63" s="264"/>
      <c r="O63" s="262"/>
      <c r="P63" s="264"/>
      <c r="Q63" s="262"/>
      <c r="R63" s="264"/>
    </row>
    <row r="64" spans="1:18" ht="21" customHeight="1" thickBot="1">
      <c r="A64" s="284" t="s">
        <v>18</v>
      </c>
      <c r="B64" s="284"/>
      <c r="C64" s="6" t="s">
        <v>23</v>
      </c>
      <c r="D64" s="278">
        <v>0.8</v>
      </c>
      <c r="E64" s="281">
        <v>3</v>
      </c>
      <c r="F64" s="1">
        <v>13656</v>
      </c>
      <c r="G64" s="1"/>
      <c r="H64" s="1"/>
      <c r="I64" s="38"/>
      <c r="J64" s="39">
        <f t="shared" si="2"/>
        <v>13656</v>
      </c>
      <c r="K64" s="257"/>
      <c r="L64" s="259"/>
      <c r="M64" s="262"/>
      <c r="N64" s="264"/>
      <c r="O64" s="262"/>
      <c r="P64" s="264"/>
      <c r="Q64" s="262"/>
      <c r="R64" s="264"/>
    </row>
    <row r="65" spans="1:18" ht="21" customHeight="1" thickBot="1">
      <c r="A65" s="284"/>
      <c r="B65" s="284"/>
      <c r="C65" s="6" t="s">
        <v>9</v>
      </c>
      <c r="D65" s="279"/>
      <c r="E65" s="282"/>
      <c r="F65" s="1">
        <v>13384</v>
      </c>
      <c r="G65" s="1"/>
      <c r="H65" s="1"/>
      <c r="I65" s="37"/>
      <c r="J65" s="39">
        <f t="shared" si="2"/>
        <v>13384</v>
      </c>
      <c r="K65" s="257"/>
      <c r="L65" s="260"/>
      <c r="M65" s="262"/>
      <c r="N65" s="264"/>
      <c r="O65" s="262"/>
      <c r="P65" s="264"/>
      <c r="Q65" s="262"/>
      <c r="R65" s="264"/>
    </row>
    <row r="66" spans="1:18" ht="21" customHeight="1" thickBot="1">
      <c r="A66" s="284"/>
      <c r="B66" s="284"/>
      <c r="C66" s="6" t="s">
        <v>7</v>
      </c>
      <c r="D66" s="280"/>
      <c r="E66" s="283"/>
      <c r="F66" s="7">
        <f>F65/F64</f>
        <v>0.98008201523140015</v>
      </c>
      <c r="G66" s="7" t="e">
        <f>G65/G64</f>
        <v>#DIV/0!</v>
      </c>
      <c r="H66" s="7" t="e">
        <f>H65/H64</f>
        <v>#DIV/0!</v>
      </c>
      <c r="I66" s="7" t="e">
        <f>I65/I64</f>
        <v>#DIV/0!</v>
      </c>
      <c r="J66" s="42">
        <f>J65/J64</f>
        <v>0.98008201523140015</v>
      </c>
      <c r="K66" s="258"/>
      <c r="L66" s="261"/>
      <c r="M66" s="262"/>
      <c r="N66" s="264"/>
      <c r="O66" s="262"/>
      <c r="P66" s="264"/>
      <c r="Q66" s="262"/>
      <c r="R66" s="264"/>
    </row>
    <row r="67" spans="1:18" ht="21" customHeight="1" thickBot="1">
      <c r="A67" s="284" t="s">
        <v>12</v>
      </c>
      <c r="B67" s="284"/>
      <c r="C67" s="6" t="s">
        <v>23</v>
      </c>
      <c r="D67" s="278">
        <v>0.8</v>
      </c>
      <c r="E67" s="281">
        <v>4</v>
      </c>
      <c r="F67" s="1">
        <v>17241</v>
      </c>
      <c r="G67" s="1"/>
      <c r="H67" s="1"/>
      <c r="I67" s="38"/>
      <c r="J67" s="39">
        <f t="shared" si="2"/>
        <v>17241</v>
      </c>
      <c r="K67" s="257"/>
      <c r="L67" s="259"/>
      <c r="M67" s="262"/>
      <c r="N67" s="264"/>
      <c r="O67" s="262"/>
      <c r="P67" s="264"/>
      <c r="Q67" s="262"/>
      <c r="R67" s="264"/>
    </row>
    <row r="68" spans="1:18" ht="21" customHeight="1" thickBot="1">
      <c r="A68" s="284"/>
      <c r="B68" s="284"/>
      <c r="C68" s="6" t="s">
        <v>19</v>
      </c>
      <c r="D68" s="279"/>
      <c r="E68" s="282"/>
      <c r="F68" s="1">
        <v>16815</v>
      </c>
      <c r="G68" s="1"/>
      <c r="H68" s="1"/>
      <c r="I68" s="37"/>
      <c r="J68" s="39">
        <f t="shared" si="2"/>
        <v>16815</v>
      </c>
      <c r="K68" s="257"/>
      <c r="L68" s="260"/>
      <c r="M68" s="262"/>
      <c r="N68" s="264"/>
      <c r="O68" s="262"/>
      <c r="P68" s="264"/>
      <c r="Q68" s="262"/>
      <c r="R68" s="264"/>
    </row>
    <row r="69" spans="1:18" ht="21" customHeight="1" thickBot="1">
      <c r="A69" s="284"/>
      <c r="B69" s="284"/>
      <c r="C69" s="6" t="s">
        <v>7</v>
      </c>
      <c r="D69" s="280"/>
      <c r="E69" s="283"/>
      <c r="F69" s="7">
        <f>F68/F67</f>
        <v>0.97529145641204107</v>
      </c>
      <c r="G69" s="7" t="e">
        <f>G68/G67</f>
        <v>#DIV/0!</v>
      </c>
      <c r="H69" s="7" t="e">
        <f>H68/H67</f>
        <v>#DIV/0!</v>
      </c>
      <c r="I69" s="7" t="e">
        <f>I68/I67</f>
        <v>#DIV/0!</v>
      </c>
      <c r="J69" s="42">
        <f>J68/J67</f>
        <v>0.97529145641204107</v>
      </c>
      <c r="K69" s="258"/>
      <c r="L69" s="261"/>
      <c r="M69" s="262"/>
      <c r="N69" s="264"/>
      <c r="O69" s="262"/>
      <c r="P69" s="264"/>
      <c r="Q69" s="262"/>
      <c r="R69" s="264"/>
    </row>
    <row r="70" spans="1:18" ht="21" customHeight="1" thickBot="1">
      <c r="A70" s="284" t="s">
        <v>20</v>
      </c>
      <c r="B70" s="284"/>
      <c r="C70" s="6" t="s">
        <v>23</v>
      </c>
      <c r="D70" s="278">
        <v>0.8</v>
      </c>
      <c r="E70" s="281">
        <v>3</v>
      </c>
      <c r="F70" s="1">
        <v>11753</v>
      </c>
      <c r="G70" s="1"/>
      <c r="H70" s="1"/>
      <c r="I70" s="38"/>
      <c r="J70" s="39">
        <f t="shared" si="2"/>
        <v>11753</v>
      </c>
      <c r="K70" s="257"/>
      <c r="L70" s="259"/>
      <c r="M70" s="262"/>
      <c r="N70" s="264"/>
      <c r="O70" s="262"/>
      <c r="P70" s="264"/>
      <c r="Q70" s="262"/>
      <c r="R70" s="264"/>
    </row>
    <row r="71" spans="1:18" ht="21" customHeight="1" thickBot="1">
      <c r="A71" s="284"/>
      <c r="B71" s="284"/>
      <c r="C71" s="6" t="s">
        <v>9</v>
      </c>
      <c r="D71" s="279"/>
      <c r="E71" s="282"/>
      <c r="F71" s="1">
        <v>11582</v>
      </c>
      <c r="G71" s="1"/>
      <c r="H71" s="1"/>
      <c r="I71" s="37"/>
      <c r="J71" s="39">
        <f t="shared" si="2"/>
        <v>11582</v>
      </c>
      <c r="K71" s="257"/>
      <c r="L71" s="260"/>
      <c r="M71" s="262"/>
      <c r="N71" s="264"/>
      <c r="O71" s="262"/>
      <c r="P71" s="264"/>
      <c r="Q71" s="262"/>
      <c r="R71" s="264"/>
    </row>
    <row r="72" spans="1:18" ht="21" customHeight="1" thickBot="1">
      <c r="A72" s="284"/>
      <c r="B72" s="284"/>
      <c r="C72" s="6" t="s">
        <v>7</v>
      </c>
      <c r="D72" s="280"/>
      <c r="E72" s="283"/>
      <c r="F72" s="7">
        <f>F71/F70</f>
        <v>0.9854505232706543</v>
      </c>
      <c r="G72" s="7" t="e">
        <f>G71/G70</f>
        <v>#DIV/0!</v>
      </c>
      <c r="H72" s="7" t="e">
        <f>H71/H70</f>
        <v>#DIV/0!</v>
      </c>
      <c r="I72" s="7" t="e">
        <f>I71/I70</f>
        <v>#DIV/0!</v>
      </c>
      <c r="J72" s="42">
        <f>J71/J70</f>
        <v>0.9854505232706543</v>
      </c>
      <c r="K72" s="258"/>
      <c r="L72" s="261"/>
      <c r="M72" s="262"/>
      <c r="N72" s="264"/>
      <c r="O72" s="262"/>
      <c r="P72" s="264"/>
      <c r="Q72" s="262"/>
      <c r="R72" s="264"/>
    </row>
    <row r="73" spans="1:18" ht="21" customHeight="1" thickBot="1">
      <c r="A73" s="284" t="s">
        <v>21</v>
      </c>
      <c r="B73" s="284"/>
      <c r="C73" s="6" t="s">
        <v>23</v>
      </c>
      <c r="D73" s="278">
        <v>0.8</v>
      </c>
      <c r="E73" s="281">
        <v>3</v>
      </c>
      <c r="F73" s="1">
        <v>25839</v>
      </c>
      <c r="G73" s="1"/>
      <c r="H73" s="1"/>
      <c r="I73" s="38"/>
      <c r="J73" s="39">
        <f t="shared" si="2"/>
        <v>25839</v>
      </c>
      <c r="K73" s="257"/>
      <c r="L73" s="259"/>
      <c r="M73" s="262"/>
      <c r="N73" s="264"/>
      <c r="O73" s="262"/>
      <c r="P73" s="264"/>
      <c r="Q73" s="262"/>
      <c r="R73" s="264"/>
    </row>
    <row r="74" spans="1:18" ht="21" customHeight="1" thickBot="1">
      <c r="A74" s="284"/>
      <c r="B74" s="284"/>
      <c r="C74" s="6" t="s">
        <v>9</v>
      </c>
      <c r="D74" s="279"/>
      <c r="E74" s="282"/>
      <c r="F74" s="1">
        <v>25221</v>
      </c>
      <c r="G74" s="1"/>
      <c r="H74" s="1"/>
      <c r="I74" s="37"/>
      <c r="J74" s="39">
        <f t="shared" si="2"/>
        <v>25221</v>
      </c>
      <c r="K74" s="257"/>
      <c r="L74" s="260"/>
      <c r="M74" s="262"/>
      <c r="N74" s="264"/>
      <c r="O74" s="262"/>
      <c r="P74" s="264"/>
      <c r="Q74" s="262"/>
      <c r="R74" s="264"/>
    </row>
    <row r="75" spans="1:18" ht="21" customHeight="1" thickBot="1">
      <c r="A75" s="284"/>
      <c r="B75" s="284"/>
      <c r="C75" s="6" t="s">
        <v>7</v>
      </c>
      <c r="D75" s="280"/>
      <c r="E75" s="283"/>
      <c r="F75" s="7">
        <f>F74/F73</f>
        <v>0.9760826657378382</v>
      </c>
      <c r="G75" s="7" t="e">
        <f>G74/G73</f>
        <v>#DIV/0!</v>
      </c>
      <c r="H75" s="7" t="e">
        <f>H74/H73</f>
        <v>#DIV/0!</v>
      </c>
      <c r="I75" s="7" t="e">
        <f>I74/I73</f>
        <v>#DIV/0!</v>
      </c>
      <c r="J75" s="42">
        <f>J74/J73</f>
        <v>0.9760826657378382</v>
      </c>
      <c r="K75" s="258"/>
      <c r="L75" s="261"/>
      <c r="M75" s="262"/>
      <c r="N75" s="264"/>
      <c r="O75" s="262"/>
      <c r="P75" s="264"/>
      <c r="Q75" s="262"/>
      <c r="R75" s="264"/>
    </row>
    <row r="76" spans="1:18" ht="21" customHeight="1" thickBot="1">
      <c r="A76" s="284" t="s">
        <v>24</v>
      </c>
      <c r="B76" s="284"/>
      <c r="C76" s="6" t="s">
        <v>23</v>
      </c>
      <c r="D76" s="278">
        <v>0.8</v>
      </c>
      <c r="E76" s="281">
        <v>3</v>
      </c>
      <c r="F76" s="1">
        <v>4811</v>
      </c>
      <c r="G76" s="1"/>
      <c r="H76" s="1"/>
      <c r="I76" s="38"/>
      <c r="J76" s="39">
        <f t="shared" si="2"/>
        <v>4811</v>
      </c>
      <c r="K76" s="257"/>
      <c r="L76" s="259"/>
      <c r="M76" s="262"/>
      <c r="N76" s="264"/>
      <c r="O76" s="262"/>
      <c r="P76" s="264"/>
      <c r="Q76" s="262"/>
      <c r="R76" s="264"/>
    </row>
    <row r="77" spans="1:18" ht="21" customHeight="1" thickBot="1">
      <c r="A77" s="284"/>
      <c r="B77" s="284"/>
      <c r="C77" s="6" t="s">
        <v>9</v>
      </c>
      <c r="D77" s="279"/>
      <c r="E77" s="282"/>
      <c r="F77" s="1">
        <v>4743</v>
      </c>
      <c r="G77" s="1"/>
      <c r="H77" s="1"/>
      <c r="I77" s="37"/>
      <c r="J77" s="39">
        <f t="shared" si="2"/>
        <v>4743</v>
      </c>
      <c r="K77" s="257"/>
      <c r="L77" s="260"/>
      <c r="M77" s="262"/>
      <c r="N77" s="264"/>
      <c r="O77" s="262"/>
      <c r="P77" s="264"/>
      <c r="Q77" s="262"/>
      <c r="R77" s="264"/>
    </row>
    <row r="78" spans="1:18" ht="21" customHeight="1" thickBot="1">
      <c r="A78" s="284"/>
      <c r="B78" s="284"/>
      <c r="C78" s="6" t="s">
        <v>7</v>
      </c>
      <c r="D78" s="280"/>
      <c r="E78" s="283"/>
      <c r="F78" s="7">
        <f>F77/F76</f>
        <v>0.98586572438162545</v>
      </c>
      <c r="G78" s="7" t="e">
        <f>G77/G76</f>
        <v>#DIV/0!</v>
      </c>
      <c r="H78" s="7" t="e">
        <f>H77/H76</f>
        <v>#DIV/0!</v>
      </c>
      <c r="I78" s="7" t="e">
        <f>I77/I76</f>
        <v>#DIV/0!</v>
      </c>
      <c r="J78" s="42">
        <f>J77/J76</f>
        <v>0.98586572438162545</v>
      </c>
      <c r="K78" s="258"/>
      <c r="L78" s="261"/>
      <c r="M78" s="263"/>
      <c r="N78" s="265"/>
      <c r="O78" s="263"/>
      <c r="P78" s="265"/>
      <c r="Q78" s="263"/>
      <c r="R78" s="265"/>
    </row>
    <row r="81" spans="2:26">
      <c r="B81" s="17"/>
      <c r="C81" s="35" t="s">
        <v>32</v>
      </c>
      <c r="D81" s="17"/>
      <c r="E81" s="17"/>
      <c r="F81" s="17"/>
      <c r="G81" s="17"/>
      <c r="H81" s="18"/>
      <c r="I81" s="17"/>
      <c r="J81" s="40"/>
      <c r="K81" s="17"/>
      <c r="L81" s="231"/>
      <c r="M81" s="17"/>
      <c r="N81" s="18"/>
      <c r="O81" s="40"/>
      <c r="P81" s="18"/>
      <c r="Q81" s="17"/>
      <c r="R81" s="87"/>
      <c r="S81" s="87"/>
      <c r="U81" s="87"/>
      <c r="V81" s="87"/>
      <c r="W81" s="87"/>
      <c r="X81" s="87"/>
      <c r="Y81" s="87"/>
      <c r="Z81" s="87"/>
    </row>
    <row r="82" spans="2:26" ht="18" customHeight="1">
      <c r="B82" s="21"/>
      <c r="C82" s="285" t="s">
        <v>51</v>
      </c>
      <c r="D82" s="285"/>
      <c r="E82" s="285"/>
      <c r="F82" s="285"/>
      <c r="G82" s="285"/>
      <c r="H82" s="285"/>
      <c r="I82" s="285"/>
      <c r="J82" s="24"/>
      <c r="K82" s="24"/>
      <c r="L82" s="232"/>
      <c r="M82" s="41"/>
      <c r="N82" s="19"/>
      <c r="O82" s="32"/>
      <c r="P82" s="29"/>
      <c r="Q82" s="20"/>
      <c r="R82" s="20"/>
      <c r="S82" s="87"/>
      <c r="T82" s="87"/>
      <c r="U82" s="87"/>
      <c r="V82" s="87"/>
      <c r="W82" s="87"/>
      <c r="X82" s="87"/>
      <c r="Y82" s="87"/>
      <c r="Z82" s="87"/>
    </row>
    <row r="83" spans="2:26">
      <c r="T83" s="87"/>
    </row>
  </sheetData>
  <sheetProtection algorithmName="SHA-512" hashValue="QMYhMAo6cW5iv+d68dbK9eeQsarBtU9+IXw7k6boRgWn5BQZfAmGkZK4agEvCpZ7Hsz0Z8z0FmYevM0CwF+7Pw==" saltValue="IjPq/ET5aRTrqECtef/uuw==" spinCount="100000" sheet="1" objects="1" scenarios="1" selectLockedCells="1"/>
  <mergeCells count="243">
    <mergeCell ref="G7:I7"/>
    <mergeCell ref="D5:E5"/>
    <mergeCell ref="G5:H5"/>
    <mergeCell ref="D7:E7"/>
    <mergeCell ref="G6:H6"/>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D73:D75"/>
    <mergeCell ref="E73:E75"/>
    <mergeCell ref="A64:B66"/>
    <mergeCell ref="D64:D66"/>
    <mergeCell ref="E64:E66"/>
    <mergeCell ref="A67:B69"/>
    <mergeCell ref="D67:D69"/>
    <mergeCell ref="E67:E69"/>
    <mergeCell ref="C82:I82"/>
    <mergeCell ref="A76:B78"/>
    <mergeCell ref="D76:D78"/>
    <mergeCell ref="E76:E78"/>
    <mergeCell ref="A70:B72"/>
    <mergeCell ref="D70:D72"/>
    <mergeCell ref="E70:E72"/>
    <mergeCell ref="A73:B75"/>
    <mergeCell ref="K10:L10"/>
    <mergeCell ref="K12:K14"/>
    <mergeCell ref="L12:L14"/>
    <mergeCell ref="K15:K17"/>
    <mergeCell ref="L15:L17"/>
    <mergeCell ref="K28:K30"/>
    <mergeCell ref="L28:L30"/>
    <mergeCell ref="K18:K20"/>
    <mergeCell ref="L18:L20"/>
    <mergeCell ref="K21:K23"/>
    <mergeCell ref="L21:L23"/>
    <mergeCell ref="K25:K27"/>
    <mergeCell ref="L25:L27"/>
    <mergeCell ref="M10:N10"/>
    <mergeCell ref="M12:M14"/>
    <mergeCell ref="N12:N14"/>
    <mergeCell ref="M15:M17"/>
    <mergeCell ref="N15:N17"/>
    <mergeCell ref="M18:M20"/>
    <mergeCell ref="N18:N20"/>
    <mergeCell ref="M21:M23"/>
    <mergeCell ref="N21:N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46:L46"/>
    <mergeCell ref="M46:N46"/>
    <mergeCell ref="O46:P46"/>
    <mergeCell ref="Q46:R46"/>
    <mergeCell ref="K48:K50"/>
    <mergeCell ref="L48:L50"/>
    <mergeCell ref="M48:M50"/>
    <mergeCell ref="N48:N50"/>
    <mergeCell ref="O48:O50"/>
    <mergeCell ref="P48:P50"/>
    <mergeCell ref="Q48:Q50"/>
    <mergeCell ref="R48:R50"/>
    <mergeCell ref="K51:K53"/>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K57:K59"/>
    <mergeCell ref="L57:L59"/>
    <mergeCell ref="M57:M59"/>
    <mergeCell ref="N57:N59"/>
    <mergeCell ref="O57:O59"/>
    <mergeCell ref="P57:P59"/>
    <mergeCell ref="Q57:Q59"/>
    <mergeCell ref="R57:R59"/>
    <mergeCell ref="K61:K63"/>
    <mergeCell ref="L61:L63"/>
    <mergeCell ref="M61:M63"/>
    <mergeCell ref="N61:N63"/>
    <mergeCell ref="O61:O63"/>
    <mergeCell ref="P61:P63"/>
    <mergeCell ref="Q61:Q63"/>
    <mergeCell ref="R61:R63"/>
    <mergeCell ref="K64:K66"/>
    <mergeCell ref="L64:L66"/>
    <mergeCell ref="M64:M66"/>
    <mergeCell ref="N64:N66"/>
    <mergeCell ref="O64:O66"/>
    <mergeCell ref="P64:P66"/>
    <mergeCell ref="Q64:Q66"/>
    <mergeCell ref="R64:R66"/>
    <mergeCell ref="K67:K69"/>
    <mergeCell ref="L67:L69"/>
    <mergeCell ref="M67:M69"/>
    <mergeCell ref="N67:N69"/>
    <mergeCell ref="O67:O69"/>
    <mergeCell ref="P67:P69"/>
    <mergeCell ref="Q67:Q69"/>
    <mergeCell ref="R67:R69"/>
    <mergeCell ref="K76:K78"/>
    <mergeCell ref="L76:L78"/>
    <mergeCell ref="M76:M78"/>
    <mergeCell ref="N76:N78"/>
    <mergeCell ref="O76:O78"/>
    <mergeCell ref="P76:P78"/>
    <mergeCell ref="Q76:Q78"/>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s>
  <conditionalFormatting sqref="M12:N14">
    <cfRule type="expression" dxfId="1923" priority="1947" stopIfTrue="1">
      <formula>$G$14&lt;$D$12</formula>
    </cfRule>
  </conditionalFormatting>
  <conditionalFormatting sqref="O12:P14">
    <cfRule type="expression" dxfId="1922" priority="1946" stopIfTrue="1">
      <formula>$H$14&lt;$D$12</formula>
    </cfRule>
  </conditionalFormatting>
  <conditionalFormatting sqref="Q12:R14">
    <cfRule type="expression" dxfId="1921" priority="1945" stopIfTrue="1">
      <formula>$I$14&lt;$D$12</formula>
    </cfRule>
  </conditionalFormatting>
  <conditionalFormatting sqref="L15">
    <cfRule type="expression" dxfId="1920" priority="1942" stopIfTrue="1">
      <formula>$F$17&lt;$D$15</formula>
    </cfRule>
  </conditionalFormatting>
  <conditionalFormatting sqref="M15:N17">
    <cfRule type="expression" dxfId="1919" priority="1938" stopIfTrue="1">
      <formula>$G$17&lt;$D$15</formula>
    </cfRule>
  </conditionalFormatting>
  <conditionalFormatting sqref="O15:P17">
    <cfRule type="expression" dxfId="1918" priority="1937" stopIfTrue="1">
      <formula>$H$17&lt;$D$15</formula>
    </cfRule>
  </conditionalFormatting>
  <conditionalFormatting sqref="Q15:R17">
    <cfRule type="expression" dxfId="1917" priority="1936" stopIfTrue="1">
      <formula>$I$17&lt;$D$15</formula>
    </cfRule>
  </conditionalFormatting>
  <conditionalFormatting sqref="L18">
    <cfRule type="expression" dxfId="1916" priority="1935" stopIfTrue="1">
      <formula>$F$20&lt;$D$18</formula>
    </cfRule>
  </conditionalFormatting>
  <conditionalFormatting sqref="M18:N20">
    <cfRule type="expression" dxfId="1915" priority="1934" stopIfTrue="1">
      <formula>$G$20&lt;$D$18</formula>
    </cfRule>
  </conditionalFormatting>
  <conditionalFormatting sqref="O18:P20">
    <cfRule type="expression" dxfId="1914" priority="1933" stopIfTrue="1">
      <formula>$H$20&lt;$D$18</formula>
    </cfRule>
  </conditionalFormatting>
  <conditionalFormatting sqref="Q18:R20">
    <cfRule type="expression" dxfId="1913" priority="1932" stopIfTrue="1">
      <formula>$I$20&lt;$D$18</formula>
    </cfRule>
  </conditionalFormatting>
  <conditionalFormatting sqref="L21">
    <cfRule type="expression" dxfId="1912" priority="1931" stopIfTrue="1">
      <formula>$F$23&lt;$D$21</formula>
    </cfRule>
  </conditionalFormatting>
  <conditionalFormatting sqref="M21:N23">
    <cfRule type="expression" dxfId="1911" priority="1930" stopIfTrue="1">
      <formula>$G$23&lt;$D$21</formula>
    </cfRule>
  </conditionalFormatting>
  <conditionalFormatting sqref="O21:P23">
    <cfRule type="expression" dxfId="1910" priority="1929" stopIfTrue="1">
      <formula>$H$23&lt;$D$21</formula>
    </cfRule>
  </conditionalFormatting>
  <conditionalFormatting sqref="Q21:R23">
    <cfRule type="expression" dxfId="1909" priority="1928" stopIfTrue="1">
      <formula>$I$23&lt;$D$21</formula>
    </cfRule>
  </conditionalFormatting>
  <conditionalFormatting sqref="L25">
    <cfRule type="expression" dxfId="1908" priority="1927" stopIfTrue="1">
      <formula>$F$27&lt;$D$25</formula>
    </cfRule>
  </conditionalFormatting>
  <conditionalFormatting sqref="M25:N27">
    <cfRule type="expression" dxfId="1907" priority="1926" stopIfTrue="1">
      <formula>$G$27&lt;$D$25</formula>
    </cfRule>
  </conditionalFormatting>
  <conditionalFormatting sqref="O25:P27">
    <cfRule type="expression" dxfId="1906" priority="1925" stopIfTrue="1">
      <formula>$H$27&lt;$D$25</formula>
    </cfRule>
  </conditionalFormatting>
  <conditionalFormatting sqref="Q25:R27">
    <cfRule type="expression" dxfId="1905" priority="1924" stopIfTrue="1">
      <formula>$I$27&lt;$D$25</formula>
    </cfRule>
  </conditionalFormatting>
  <conditionalFormatting sqref="L28:L30">
    <cfRule type="expression" dxfId="1904" priority="1923" stopIfTrue="1">
      <formula>$F$30&lt;$D$28</formula>
    </cfRule>
  </conditionalFormatting>
  <conditionalFormatting sqref="M28:N30">
    <cfRule type="expression" dxfId="1903" priority="1922" stopIfTrue="1">
      <formula>$G$30&lt;$D$28</formula>
    </cfRule>
  </conditionalFormatting>
  <conditionalFormatting sqref="O28:P30">
    <cfRule type="expression" dxfId="1902" priority="1921" stopIfTrue="1">
      <formula>$H$30&lt;$D$28</formula>
    </cfRule>
  </conditionalFormatting>
  <conditionalFormatting sqref="Q28:R30">
    <cfRule type="expression" dxfId="1901" priority="1920" stopIfTrue="1">
      <formula>$I$30&lt;$D$28</formula>
    </cfRule>
  </conditionalFormatting>
  <conditionalFormatting sqref="L31:L33">
    <cfRule type="expression" dxfId="1900" priority="1919" stopIfTrue="1">
      <formula>$F$33&lt;$D$31</formula>
    </cfRule>
  </conditionalFormatting>
  <conditionalFormatting sqref="M31:N33">
    <cfRule type="expression" dxfId="1899" priority="1918" stopIfTrue="1">
      <formula>$G$33&lt;$D$31</formula>
    </cfRule>
  </conditionalFormatting>
  <conditionalFormatting sqref="O31:P33">
    <cfRule type="expression" dxfId="1898" priority="1917" stopIfTrue="1">
      <formula>$H$33&lt;$D$31</formula>
    </cfRule>
  </conditionalFormatting>
  <conditionalFormatting sqref="Q31:R33">
    <cfRule type="expression" dxfId="1897" priority="1916" stopIfTrue="1">
      <formula>$I$33&lt;$D$31</formula>
    </cfRule>
  </conditionalFormatting>
  <conditionalFormatting sqref="L34:L36">
    <cfRule type="expression" dxfId="1896" priority="1915" stopIfTrue="1">
      <formula>$F$36&lt;$D$34</formula>
    </cfRule>
  </conditionalFormatting>
  <conditionalFormatting sqref="M34:N36">
    <cfRule type="expression" dxfId="1895" priority="1914" stopIfTrue="1">
      <formula>$G$36&lt;$D$34</formula>
    </cfRule>
  </conditionalFormatting>
  <conditionalFormatting sqref="O34:P36">
    <cfRule type="expression" dxfId="1894" priority="1913" stopIfTrue="1">
      <formula>$H$36&lt;$D$34</formula>
    </cfRule>
  </conditionalFormatting>
  <conditionalFormatting sqref="Q34:R36">
    <cfRule type="expression" dxfId="1893" priority="1912" stopIfTrue="1">
      <formula>$I$36&lt;$D$34</formula>
    </cfRule>
  </conditionalFormatting>
  <conditionalFormatting sqref="L37:L39">
    <cfRule type="expression" dxfId="1892" priority="1911" stopIfTrue="1">
      <formula>$F$39&lt;$D$37</formula>
    </cfRule>
  </conditionalFormatting>
  <conditionalFormatting sqref="O37:P39">
    <cfRule type="expression" dxfId="1891" priority="1909" stopIfTrue="1">
      <formula>$H$39&lt;$D$37</formula>
    </cfRule>
  </conditionalFormatting>
  <conditionalFormatting sqref="M37:N39">
    <cfRule type="expression" dxfId="1890" priority="1908" stopIfTrue="1">
      <formula>$G$39&lt;$D$37</formula>
    </cfRule>
  </conditionalFormatting>
  <conditionalFormatting sqref="Q37:R39">
    <cfRule type="expression" dxfId="1889" priority="1907" stopIfTrue="1">
      <formula>$I$39&lt;$D$37</formula>
    </cfRule>
  </conditionalFormatting>
  <conditionalFormatting sqref="L40:L42">
    <cfRule type="expression" dxfId="1888" priority="1906" stopIfTrue="1">
      <formula>$F$42&lt;$D$40</formula>
    </cfRule>
  </conditionalFormatting>
  <conditionalFormatting sqref="M40:N42">
    <cfRule type="expression" dxfId="1887" priority="1905" stopIfTrue="1">
      <formula>$G$42&lt;$D$40</formula>
    </cfRule>
  </conditionalFormatting>
  <conditionalFormatting sqref="O40:P42">
    <cfRule type="expression" dxfId="1886" priority="1904" stopIfTrue="1">
      <formula>$H$42&lt;$D$40</formula>
    </cfRule>
  </conditionalFormatting>
  <conditionalFormatting sqref="Q40:R42">
    <cfRule type="expression" dxfId="1885" priority="1903" stopIfTrue="1">
      <formula>$I$42&lt;$D$40</formula>
    </cfRule>
  </conditionalFormatting>
  <conditionalFormatting sqref="L48:L50">
    <cfRule type="expression" dxfId="1884" priority="1882" stopIfTrue="1">
      <formula>$F$50&lt;$D$48</formula>
    </cfRule>
  </conditionalFormatting>
  <conditionalFormatting sqref="M48:N50">
    <cfRule type="expression" dxfId="1883" priority="1881" stopIfTrue="1">
      <formula>$G$50&lt;$D$48</formula>
    </cfRule>
  </conditionalFormatting>
  <conditionalFormatting sqref="O48:P50">
    <cfRule type="expression" dxfId="1882" priority="1880" stopIfTrue="1">
      <formula>$H$50&lt;$D$48</formula>
    </cfRule>
  </conditionalFormatting>
  <conditionalFormatting sqref="Q48:R50">
    <cfRule type="expression" dxfId="1881" priority="1879" stopIfTrue="1">
      <formula>$I$50&lt;$D$48</formula>
    </cfRule>
  </conditionalFormatting>
  <conditionalFormatting sqref="L51:L53">
    <cfRule type="expression" dxfId="1880" priority="1878" stopIfTrue="1">
      <formula>$F$53&lt;$D$51</formula>
    </cfRule>
  </conditionalFormatting>
  <conditionalFormatting sqref="M51:N53">
    <cfRule type="expression" dxfId="1879" priority="1877" stopIfTrue="1">
      <formula>$G$53&lt;$D$51</formula>
    </cfRule>
  </conditionalFormatting>
  <conditionalFormatting sqref="O51:P53">
    <cfRule type="expression" dxfId="1878" priority="1876" stopIfTrue="1">
      <formula>$H$53&lt;$D$51</formula>
    </cfRule>
  </conditionalFormatting>
  <conditionalFormatting sqref="Q51:R53">
    <cfRule type="expression" dxfId="1877" priority="1875" stopIfTrue="1">
      <formula>$I$53&lt;$D$51</formula>
    </cfRule>
  </conditionalFormatting>
  <conditionalFormatting sqref="L54:L56">
    <cfRule type="expression" dxfId="1876" priority="1874" stopIfTrue="1">
      <formula>$F$56&lt;$D$54</formula>
    </cfRule>
  </conditionalFormatting>
  <conditionalFormatting sqref="M54:N56">
    <cfRule type="expression" dxfId="1875" priority="1873" stopIfTrue="1">
      <formula>$G$56&lt;$D$54</formula>
    </cfRule>
  </conditionalFormatting>
  <conditionalFormatting sqref="O54:P56">
    <cfRule type="expression" dxfId="1874" priority="1872" stopIfTrue="1">
      <formula>$H$56&lt;$D$54</formula>
    </cfRule>
  </conditionalFormatting>
  <conditionalFormatting sqref="Q54:R56">
    <cfRule type="expression" dxfId="1873" priority="1871" stopIfTrue="1">
      <formula>$I$56&lt;$D$54</formula>
    </cfRule>
  </conditionalFormatting>
  <conditionalFormatting sqref="L57:L59">
    <cfRule type="expression" dxfId="1872" priority="1870" stopIfTrue="1">
      <formula>$F$59&lt;$D$57</formula>
    </cfRule>
  </conditionalFormatting>
  <conditionalFormatting sqref="M57:N59">
    <cfRule type="expression" dxfId="1871" priority="1869" stopIfTrue="1">
      <formula>$G$59&lt;$D$57</formula>
    </cfRule>
  </conditionalFormatting>
  <conditionalFormatting sqref="O57:P59">
    <cfRule type="expression" dxfId="1870" priority="1868" stopIfTrue="1">
      <formula>$H$59&lt;$D$57</formula>
    </cfRule>
  </conditionalFormatting>
  <conditionalFormatting sqref="Q57:R59">
    <cfRule type="expression" dxfId="1869" priority="1867" stopIfTrue="1">
      <formula>$I$59&lt;$D$57</formula>
    </cfRule>
  </conditionalFormatting>
  <conditionalFormatting sqref="L61:L63">
    <cfRule type="expression" dxfId="1868" priority="1865" stopIfTrue="1">
      <formula>$F$63&lt;$D$61</formula>
    </cfRule>
  </conditionalFormatting>
  <conditionalFormatting sqref="M61:N63">
    <cfRule type="expression" dxfId="1867" priority="1864" stopIfTrue="1">
      <formula>$G$63&lt;$D$61</formula>
    </cfRule>
  </conditionalFormatting>
  <conditionalFormatting sqref="O61:P63">
    <cfRule type="expression" dxfId="1866" priority="1863" stopIfTrue="1">
      <formula>$H$63&lt;$D$61</formula>
    </cfRule>
  </conditionalFormatting>
  <conditionalFormatting sqref="Q61:R63">
    <cfRule type="expression" dxfId="1865" priority="1862" stopIfTrue="1">
      <formula>$I$63&lt;$D$61</formula>
    </cfRule>
  </conditionalFormatting>
  <conditionalFormatting sqref="L64:L66">
    <cfRule type="expression" dxfId="1864" priority="1859" stopIfTrue="1">
      <formula>$F$66&lt;$D$64</formula>
    </cfRule>
  </conditionalFormatting>
  <conditionalFormatting sqref="M64:N66">
    <cfRule type="expression" dxfId="1863" priority="1858" stopIfTrue="1">
      <formula>$G$66&lt;$D$64</formula>
    </cfRule>
  </conditionalFormatting>
  <conditionalFormatting sqref="O64:P66">
    <cfRule type="expression" dxfId="1862" priority="1857" stopIfTrue="1">
      <formula>$H$66&lt;$D$64</formula>
    </cfRule>
  </conditionalFormatting>
  <conditionalFormatting sqref="Q64:R66">
    <cfRule type="expression" dxfId="1861" priority="1856" stopIfTrue="1">
      <formula>$I$66&lt;$D$64</formula>
    </cfRule>
  </conditionalFormatting>
  <conditionalFormatting sqref="L67:L69">
    <cfRule type="expression" dxfId="1860" priority="1855" stopIfTrue="1">
      <formula>$F$69&lt;$D$67</formula>
    </cfRule>
  </conditionalFormatting>
  <conditionalFormatting sqref="M67:N69">
    <cfRule type="expression" dxfId="1859" priority="1854" stopIfTrue="1">
      <formula>$G$69&lt;$D$67</formula>
    </cfRule>
  </conditionalFormatting>
  <conditionalFormatting sqref="O67:P69">
    <cfRule type="expression" dxfId="1858" priority="1853" stopIfTrue="1">
      <formula>$H$69&lt;$D$67</formula>
    </cfRule>
  </conditionalFormatting>
  <conditionalFormatting sqref="Q67:R69">
    <cfRule type="expression" dxfId="1857" priority="1852" stopIfTrue="1">
      <formula>$I$69&lt;$D$67</formula>
    </cfRule>
  </conditionalFormatting>
  <conditionalFormatting sqref="L70:L72">
    <cfRule type="expression" dxfId="1856" priority="1851" stopIfTrue="1">
      <formula>$F$72&lt;$D$70</formula>
    </cfRule>
  </conditionalFormatting>
  <conditionalFormatting sqref="M70:N72">
    <cfRule type="expression" dxfId="1855" priority="1850" stopIfTrue="1">
      <formula>$G$72&lt;$D$70</formula>
    </cfRule>
  </conditionalFormatting>
  <conditionalFormatting sqref="O70:P72">
    <cfRule type="expression" dxfId="1854" priority="1849" stopIfTrue="1">
      <formula>$H$72&lt;$D$70</formula>
    </cfRule>
  </conditionalFormatting>
  <conditionalFormatting sqref="Q70:R72">
    <cfRule type="expression" dxfId="1853" priority="1848" stopIfTrue="1">
      <formula>$I$72&lt;$D$70</formula>
    </cfRule>
  </conditionalFormatting>
  <conditionalFormatting sqref="L73:L75">
    <cfRule type="expression" dxfId="1852" priority="1847" stopIfTrue="1">
      <formula>$F$75&lt;$D$73</formula>
    </cfRule>
  </conditionalFormatting>
  <conditionalFormatting sqref="M73:N75">
    <cfRule type="expression" dxfId="1851" priority="1846" stopIfTrue="1">
      <formula>$G$75&lt;$D$73</formula>
    </cfRule>
  </conditionalFormatting>
  <conditionalFormatting sqref="O73:P75">
    <cfRule type="expression" dxfId="1850" priority="1845" stopIfTrue="1">
      <formula>$H$75&lt;$D$73</formula>
    </cfRule>
  </conditionalFormatting>
  <conditionalFormatting sqref="Q73:R75">
    <cfRule type="expression" dxfId="1849" priority="1844" stopIfTrue="1">
      <formula>$I$75&lt;$D$73</formula>
    </cfRule>
  </conditionalFormatting>
  <conditionalFormatting sqref="L76:L78">
    <cfRule type="expression" dxfId="1848" priority="1843" stopIfTrue="1">
      <formula>$F$78&lt;$D$76</formula>
    </cfRule>
  </conditionalFormatting>
  <conditionalFormatting sqref="M76:N78">
    <cfRule type="expression" dxfId="1847" priority="1842" stopIfTrue="1">
      <formula>$G$78&lt;$D$76</formula>
    </cfRule>
  </conditionalFormatting>
  <conditionalFormatting sqref="O76:P78">
    <cfRule type="expression" dxfId="1846" priority="1841" stopIfTrue="1">
      <formula>$H$78&lt;$D$76</formula>
    </cfRule>
  </conditionalFormatting>
  <conditionalFormatting sqref="Q76:R78">
    <cfRule type="expression" dxfId="1845" priority="1840" stopIfTrue="1">
      <formula>$I$78&lt;$D$76</formula>
    </cfRule>
  </conditionalFormatting>
  <conditionalFormatting sqref="F14">
    <cfRule type="cellIs" dxfId="1844" priority="2343" stopIfTrue="1" operator="lessThan">
      <formula>$D$12</formula>
    </cfRule>
    <cfRule type="cellIs" dxfId="1843" priority="2344" stopIfTrue="1" operator="greaterThan">
      <formula>$T$11</formula>
    </cfRule>
    <cfRule type="colorScale" priority="2345">
      <colorScale>
        <cfvo type="percent" val="79.900000000000006"/>
        <cfvo type="formula" val="&quot;&gt;$W$11&quot;"/>
        <color theme="5" tint="0.59999389629810485"/>
        <color theme="5" tint="0.59999389629810485"/>
      </colorScale>
    </cfRule>
  </conditionalFormatting>
  <conditionalFormatting sqref="G14:I14">
    <cfRule type="cellIs" dxfId="1842" priority="2346" stopIfTrue="1" operator="lessThan">
      <formula>$D$12</formula>
    </cfRule>
    <cfRule type="cellIs" dxfId="1841" priority="2347" stopIfTrue="1" operator="greaterThan">
      <formula>$T$11</formula>
    </cfRule>
  </conditionalFormatting>
  <conditionalFormatting sqref="F17:I17">
    <cfRule type="cellIs" dxfId="1840" priority="2348" stopIfTrue="1" operator="lessThan">
      <formula>$D$15</formula>
    </cfRule>
    <cfRule type="cellIs" dxfId="1839" priority="2349" stopIfTrue="1" operator="greaterThan">
      <formula>$T$11</formula>
    </cfRule>
  </conditionalFormatting>
  <conditionalFormatting sqref="F20:I20">
    <cfRule type="cellIs" dxfId="1838" priority="2350" stopIfTrue="1" operator="lessThan">
      <formula>$D$18</formula>
    </cfRule>
    <cfRule type="cellIs" dxfId="1837" priority="2351" stopIfTrue="1" operator="greaterThan">
      <formula>$T$11</formula>
    </cfRule>
  </conditionalFormatting>
  <conditionalFormatting sqref="F23:I23 F27:I27 F30:I30 F33:I33 F36:I36 F39:I39 F42:I42 F50:I50 F53:I53 F56:I56 F59:I59 F66:I66 F69:I69 F72:I72 F75:I75 F78:I78 F63:I63">
    <cfRule type="cellIs" dxfId="1836" priority="2352" stopIfTrue="1" operator="lessThan">
      <formula>$D$21</formula>
    </cfRule>
    <cfRule type="cellIs" dxfId="1835" priority="2353" stopIfTrue="1" operator="greaterThan">
      <formula>$T$11</formula>
    </cfRule>
  </conditionalFormatting>
  <conditionalFormatting sqref="F50:I50">
    <cfRule type="cellIs" dxfId="1834" priority="2395" stopIfTrue="1" operator="lessThan">
      <formula>$D$48</formula>
    </cfRule>
    <cfRule type="cellIs" dxfId="1833" priority="2396" stopIfTrue="1" operator="greaterThan">
      <formula>$T$11</formula>
    </cfRule>
  </conditionalFormatting>
  <conditionalFormatting sqref="F53:I53">
    <cfRule type="cellIs" dxfId="1832" priority="2397" stopIfTrue="1" operator="lessThan">
      <formula>$D$51</formula>
    </cfRule>
    <cfRule type="cellIs" dxfId="1831" priority="2398" stopIfTrue="1" operator="greaterThan">
      <formula>$T$11</formula>
    </cfRule>
  </conditionalFormatting>
  <conditionalFormatting sqref="F56:I56">
    <cfRule type="cellIs" dxfId="1830" priority="2399" stopIfTrue="1" operator="lessThan">
      <formula>$D$54</formula>
    </cfRule>
    <cfRule type="cellIs" dxfId="1829" priority="2400" stopIfTrue="1" operator="greaterThan">
      <formula>$T$11</formula>
    </cfRule>
  </conditionalFormatting>
  <conditionalFormatting sqref="F59:I59">
    <cfRule type="cellIs" dxfId="1828" priority="2401" stopIfTrue="1" operator="lessThan">
      <formula>$D$57</formula>
    </cfRule>
    <cfRule type="cellIs" dxfId="1827" priority="2402" stopIfTrue="1" operator="greaterThan">
      <formula>$T$11</formula>
    </cfRule>
  </conditionalFormatting>
  <conditionalFormatting sqref="F63:I63">
    <cfRule type="cellIs" dxfId="1826" priority="2403" stopIfTrue="1" operator="lessThan">
      <formula>$D$61</formula>
    </cfRule>
    <cfRule type="cellIs" dxfId="1825" priority="2404" stopIfTrue="1" operator="greaterThan">
      <formula>$T$11</formula>
    </cfRule>
  </conditionalFormatting>
  <conditionalFormatting sqref="F66:I66">
    <cfRule type="cellIs" dxfId="1824" priority="2405" stopIfTrue="1" operator="lessThan">
      <formula>$D$64</formula>
    </cfRule>
    <cfRule type="cellIs" dxfId="1823" priority="2406" stopIfTrue="1" operator="greaterThan">
      <formula>$T$11</formula>
    </cfRule>
  </conditionalFormatting>
  <conditionalFormatting sqref="F69:I69">
    <cfRule type="cellIs" dxfId="1822" priority="2407" stopIfTrue="1" operator="lessThan">
      <formula>$D$67</formula>
    </cfRule>
    <cfRule type="cellIs" dxfId="1821" priority="2408" stopIfTrue="1" operator="greaterThan">
      <formula>$T$11</formula>
    </cfRule>
  </conditionalFormatting>
  <conditionalFormatting sqref="F72:I72">
    <cfRule type="cellIs" dxfId="1820" priority="2409" stopIfTrue="1" operator="lessThan">
      <formula>$D$70</formula>
    </cfRule>
    <cfRule type="cellIs" dxfId="1819" priority="2410" stopIfTrue="1" operator="greaterThan">
      <formula>$T$11</formula>
    </cfRule>
  </conditionalFormatting>
  <conditionalFormatting sqref="F75:I75">
    <cfRule type="cellIs" dxfId="1818" priority="2411" stopIfTrue="1" operator="lessThan">
      <formula>$D$73</formula>
    </cfRule>
    <cfRule type="cellIs" dxfId="1817" priority="2412" stopIfTrue="1" operator="greaterThan">
      <formula>$T$11</formula>
    </cfRule>
  </conditionalFormatting>
  <conditionalFormatting sqref="F78:I78">
    <cfRule type="cellIs" dxfId="1816" priority="2413" stopIfTrue="1" operator="lessThan">
      <formula>$D$76</formula>
    </cfRule>
    <cfRule type="cellIs" dxfId="1815" priority="2414" stopIfTrue="1" operator="greaterThan">
      <formula>$T$11</formula>
    </cfRule>
  </conditionalFormatting>
  <conditionalFormatting sqref="L12:L14">
    <cfRule type="expression" dxfId="1814" priority="1820">
      <formula>$F$14&lt;$D$12</formula>
    </cfRule>
  </conditionalFormatting>
  <conditionalFormatting sqref="L12:L15 L18">
    <cfRule type="expression" dxfId="1813" priority="1819" stopIfTrue="1">
      <formula>$F$23&lt;$D$21</formula>
    </cfRule>
  </conditionalFormatting>
  <conditionalFormatting sqref="L15">
    <cfRule type="expression" dxfId="1812" priority="1818">
      <formula>$F$14&lt;$D$12</formula>
    </cfRule>
  </conditionalFormatting>
  <conditionalFormatting sqref="L15">
    <cfRule type="expression" dxfId="1811" priority="1817">
      <formula>$F$14&lt;$D$12</formula>
    </cfRule>
  </conditionalFormatting>
  <conditionalFormatting sqref="L15 L18">
    <cfRule type="expression" dxfId="1810" priority="1816">
      <formula>$F$14&lt;$D$12</formula>
    </cfRule>
  </conditionalFormatting>
  <conditionalFormatting sqref="L15">
    <cfRule type="expression" dxfId="1809" priority="1815">
      <formula>$F$14&lt;$D$12</formula>
    </cfRule>
  </conditionalFormatting>
  <conditionalFormatting sqref="L15">
    <cfRule type="expression" dxfId="1808" priority="1814">
      <formula>$F$14&lt;$D$12</formula>
    </cfRule>
  </conditionalFormatting>
  <conditionalFormatting sqref="L15">
    <cfRule type="expression" dxfId="1807" priority="1813">
      <formula>$F$14&lt;$D$12</formula>
    </cfRule>
  </conditionalFormatting>
  <conditionalFormatting sqref="L15">
    <cfRule type="expression" dxfId="1806" priority="1812">
      <formula>$F$14&lt;$D$12</formula>
    </cfRule>
  </conditionalFormatting>
  <conditionalFormatting sqref="L15">
    <cfRule type="expression" dxfId="1805" priority="1811">
      <formula>$F$14&lt;$D$12</formula>
    </cfRule>
  </conditionalFormatting>
  <conditionalFormatting sqref="L15">
    <cfRule type="expression" dxfId="1804" priority="1810" stopIfTrue="1">
      <formula>$F$20&lt;$D$18</formula>
    </cfRule>
  </conditionalFormatting>
  <conditionalFormatting sqref="L18">
    <cfRule type="expression" dxfId="1803" priority="1809" stopIfTrue="1">
      <formula>$F$23&lt;$D$21</formula>
    </cfRule>
  </conditionalFormatting>
  <conditionalFormatting sqref="L18">
    <cfRule type="expression" dxfId="1802" priority="1808" stopIfTrue="1">
      <formula>$F$27&lt;$D$25</formula>
    </cfRule>
  </conditionalFormatting>
  <conditionalFormatting sqref="L25">
    <cfRule type="expression" dxfId="1801" priority="1807" stopIfTrue="1">
      <formula>$F$23&lt;$D$21</formula>
    </cfRule>
  </conditionalFormatting>
  <conditionalFormatting sqref="L28">
    <cfRule type="expression" dxfId="1800" priority="1806" stopIfTrue="1">
      <formula>$F$27&lt;$D$25</formula>
    </cfRule>
  </conditionalFormatting>
  <conditionalFormatting sqref="L28">
    <cfRule type="expression" dxfId="1799" priority="1805" stopIfTrue="1">
      <formula>$F$23&lt;$D$21</formula>
    </cfRule>
  </conditionalFormatting>
  <conditionalFormatting sqref="L28">
    <cfRule type="expression" dxfId="1798" priority="1804" stopIfTrue="1">
      <formula>$F$23&lt;$D$21</formula>
    </cfRule>
  </conditionalFormatting>
  <conditionalFormatting sqref="L31:L33">
    <cfRule type="expression" dxfId="1797" priority="1803" stopIfTrue="1">
      <formula>$F$30&lt;$D$28</formula>
    </cfRule>
  </conditionalFormatting>
  <conditionalFormatting sqref="L31">
    <cfRule type="expression" dxfId="1796" priority="1802" stopIfTrue="1">
      <formula>$F$27&lt;$D$25</formula>
    </cfRule>
  </conditionalFormatting>
  <conditionalFormatting sqref="L31">
    <cfRule type="expression" dxfId="1795" priority="1801" stopIfTrue="1">
      <formula>$F$23&lt;$D$21</formula>
    </cfRule>
  </conditionalFormatting>
  <conditionalFormatting sqref="L31">
    <cfRule type="expression" dxfId="1794" priority="1800" stopIfTrue="1">
      <formula>$F$23&lt;$D$21</formula>
    </cfRule>
  </conditionalFormatting>
  <conditionalFormatting sqref="L34:L36">
    <cfRule type="expression" dxfId="1793" priority="1799" stopIfTrue="1">
      <formula>$F$33&lt;$D$31</formula>
    </cfRule>
  </conditionalFormatting>
  <conditionalFormatting sqref="L34:L36">
    <cfRule type="expression" dxfId="1792" priority="1798" stopIfTrue="1">
      <formula>$F$30&lt;$D$28</formula>
    </cfRule>
  </conditionalFormatting>
  <conditionalFormatting sqref="L34">
    <cfRule type="expression" dxfId="1791" priority="1797" stopIfTrue="1">
      <formula>$F$27&lt;$D$25</formula>
    </cfRule>
  </conditionalFormatting>
  <conditionalFormatting sqref="L34">
    <cfRule type="expression" dxfId="1790" priority="1796" stopIfTrue="1">
      <formula>$F$23&lt;$D$21</formula>
    </cfRule>
  </conditionalFormatting>
  <conditionalFormatting sqref="L34">
    <cfRule type="expression" dxfId="1789" priority="1795" stopIfTrue="1">
      <formula>$F$23&lt;$D$21</formula>
    </cfRule>
  </conditionalFormatting>
  <conditionalFormatting sqref="L37:L39">
    <cfRule type="expression" dxfId="1788" priority="1794" stopIfTrue="1">
      <formula>$F$36&lt;$D$34</formula>
    </cfRule>
  </conditionalFormatting>
  <conditionalFormatting sqref="L37:L39">
    <cfRule type="expression" dxfId="1787" priority="1793" stopIfTrue="1">
      <formula>$F$33&lt;$D$31</formula>
    </cfRule>
  </conditionalFormatting>
  <conditionalFormatting sqref="L37:L39">
    <cfRule type="expression" dxfId="1786" priority="1792" stopIfTrue="1">
      <formula>$F$30&lt;$D$28</formula>
    </cfRule>
  </conditionalFormatting>
  <conditionalFormatting sqref="L37">
    <cfRule type="expression" dxfId="1785" priority="1791" stopIfTrue="1">
      <formula>$F$27&lt;$D$25</formula>
    </cfRule>
  </conditionalFormatting>
  <conditionalFormatting sqref="L37">
    <cfRule type="expression" dxfId="1784" priority="1790" stopIfTrue="1">
      <formula>$F$23&lt;$D$21</formula>
    </cfRule>
  </conditionalFormatting>
  <conditionalFormatting sqref="L37">
    <cfRule type="expression" dxfId="1783" priority="1789" stopIfTrue="1">
      <formula>$F$23&lt;$D$21</formula>
    </cfRule>
  </conditionalFormatting>
  <conditionalFormatting sqref="L37:L39">
    <cfRule type="expression" dxfId="1782" priority="1788" stopIfTrue="1">
      <formula>$F$36&lt;$D$34</formula>
    </cfRule>
  </conditionalFormatting>
  <conditionalFormatting sqref="L37:L39">
    <cfRule type="expression" dxfId="1781" priority="1787" stopIfTrue="1">
      <formula>$F$33&lt;$D$31</formula>
    </cfRule>
  </conditionalFormatting>
  <conditionalFormatting sqref="L37:L39">
    <cfRule type="expression" dxfId="1780" priority="1786" stopIfTrue="1">
      <formula>$F$30&lt;$D$28</formula>
    </cfRule>
  </conditionalFormatting>
  <conditionalFormatting sqref="L37">
    <cfRule type="expression" dxfId="1779" priority="1785" stopIfTrue="1">
      <formula>$F$27&lt;$D$25</formula>
    </cfRule>
  </conditionalFormatting>
  <conditionalFormatting sqref="L37">
    <cfRule type="expression" dxfId="1778" priority="1784" stopIfTrue="1">
      <formula>$F$23&lt;$D$21</formula>
    </cfRule>
  </conditionalFormatting>
  <conditionalFormatting sqref="L37">
    <cfRule type="expression" dxfId="1777" priority="1783" stopIfTrue="1">
      <formula>$F$23&lt;$D$21</formula>
    </cfRule>
  </conditionalFormatting>
  <conditionalFormatting sqref="L37:L39">
    <cfRule type="expression" dxfId="1776" priority="1782" stopIfTrue="1">
      <formula>$F$36&lt;$D$34</formula>
    </cfRule>
  </conditionalFormatting>
  <conditionalFormatting sqref="L37:L39">
    <cfRule type="expression" dxfId="1775" priority="1781" stopIfTrue="1">
      <formula>$F$33&lt;$D$31</formula>
    </cfRule>
  </conditionalFormatting>
  <conditionalFormatting sqref="L37:L39">
    <cfRule type="expression" dxfId="1774" priority="1780" stopIfTrue="1">
      <formula>$F$30&lt;$D$28</formula>
    </cfRule>
  </conditionalFormatting>
  <conditionalFormatting sqref="L37">
    <cfRule type="expression" dxfId="1773" priority="1779" stopIfTrue="1">
      <formula>$F$27&lt;$D$25</formula>
    </cfRule>
  </conditionalFormatting>
  <conditionalFormatting sqref="L37">
    <cfRule type="expression" dxfId="1772" priority="1778" stopIfTrue="1">
      <formula>$F$23&lt;$D$21</formula>
    </cfRule>
  </conditionalFormatting>
  <conditionalFormatting sqref="L37">
    <cfRule type="expression" dxfId="1771" priority="1777" stopIfTrue="1">
      <formula>$F$23&lt;$D$21</formula>
    </cfRule>
  </conditionalFormatting>
  <conditionalFormatting sqref="L37:L39">
    <cfRule type="expression" dxfId="1770" priority="1776" stopIfTrue="1">
      <formula>$F$36&lt;$D$34</formula>
    </cfRule>
  </conditionalFormatting>
  <conditionalFormatting sqref="L37:L39">
    <cfRule type="expression" dxfId="1769" priority="1775" stopIfTrue="1">
      <formula>$F$33&lt;$D$31</formula>
    </cfRule>
  </conditionalFormatting>
  <conditionalFormatting sqref="L37:L39">
    <cfRule type="expression" dxfId="1768" priority="1774" stopIfTrue="1">
      <formula>$F$30&lt;$D$28</formula>
    </cfRule>
  </conditionalFormatting>
  <conditionalFormatting sqref="L37">
    <cfRule type="expression" dxfId="1767" priority="1773" stopIfTrue="1">
      <formula>$F$27&lt;$D$25</formula>
    </cfRule>
  </conditionalFormatting>
  <conditionalFormatting sqref="L37">
    <cfRule type="expression" dxfId="1766" priority="1772" stopIfTrue="1">
      <formula>$F$23&lt;$D$21</formula>
    </cfRule>
  </conditionalFormatting>
  <conditionalFormatting sqref="L37">
    <cfRule type="expression" dxfId="1765" priority="1771" stopIfTrue="1">
      <formula>$F$23&lt;$D$21</formula>
    </cfRule>
  </conditionalFormatting>
  <conditionalFormatting sqref="L37:L39">
    <cfRule type="expression" dxfId="1764" priority="1770" stopIfTrue="1">
      <formula>$F$36&lt;$D$34</formula>
    </cfRule>
  </conditionalFormatting>
  <conditionalFormatting sqref="L37:L39">
    <cfRule type="expression" dxfId="1763" priority="1769" stopIfTrue="1">
      <formula>$F$33&lt;$D$31</formula>
    </cfRule>
  </conditionalFormatting>
  <conditionalFormatting sqref="L37:L39">
    <cfRule type="expression" dxfId="1762" priority="1768" stopIfTrue="1">
      <formula>$F$30&lt;$D$28</formula>
    </cfRule>
  </conditionalFormatting>
  <conditionalFormatting sqref="L37">
    <cfRule type="expression" dxfId="1761" priority="1767" stopIfTrue="1">
      <formula>$F$27&lt;$D$25</formula>
    </cfRule>
  </conditionalFormatting>
  <conditionalFormatting sqref="L37">
    <cfRule type="expression" dxfId="1760" priority="1766" stopIfTrue="1">
      <formula>$F$23&lt;$D$21</formula>
    </cfRule>
  </conditionalFormatting>
  <conditionalFormatting sqref="L37">
    <cfRule type="expression" dxfId="1759" priority="1765" stopIfTrue="1">
      <formula>$F$23&lt;$D$21</formula>
    </cfRule>
  </conditionalFormatting>
  <conditionalFormatting sqref="L40:L42">
    <cfRule type="expression" dxfId="1758" priority="1764" stopIfTrue="1">
      <formula>$F$39&lt;$D$37</formula>
    </cfRule>
  </conditionalFormatting>
  <conditionalFormatting sqref="L40:L42">
    <cfRule type="expression" dxfId="1757" priority="1763" stopIfTrue="1">
      <formula>$F$36&lt;$D$34</formula>
    </cfRule>
  </conditionalFormatting>
  <conditionalFormatting sqref="L40:L42">
    <cfRule type="expression" dxfId="1756" priority="1762" stopIfTrue="1">
      <formula>$F$33&lt;$D$31</formula>
    </cfRule>
  </conditionalFormatting>
  <conditionalFormatting sqref="L40:L42">
    <cfRule type="expression" dxfId="1755" priority="1761" stopIfTrue="1">
      <formula>$F$30&lt;$D$28</formula>
    </cfRule>
  </conditionalFormatting>
  <conditionalFormatting sqref="L40">
    <cfRule type="expression" dxfId="1754" priority="1760" stopIfTrue="1">
      <formula>$F$27&lt;$D$25</formula>
    </cfRule>
  </conditionalFormatting>
  <conditionalFormatting sqref="L40">
    <cfRule type="expression" dxfId="1753" priority="1759" stopIfTrue="1">
      <formula>$F$23&lt;$D$21</formula>
    </cfRule>
  </conditionalFormatting>
  <conditionalFormatting sqref="L40">
    <cfRule type="expression" dxfId="1752" priority="1758" stopIfTrue="1">
      <formula>$F$23&lt;$D$21</formula>
    </cfRule>
  </conditionalFormatting>
  <conditionalFormatting sqref="L40:L42">
    <cfRule type="expression" dxfId="1751" priority="1757" stopIfTrue="1">
      <formula>$F$36&lt;$D$34</formula>
    </cfRule>
  </conditionalFormatting>
  <conditionalFormatting sqref="L40:L42">
    <cfRule type="expression" dxfId="1750" priority="1756" stopIfTrue="1">
      <formula>$F$33&lt;$D$31</formula>
    </cfRule>
  </conditionalFormatting>
  <conditionalFormatting sqref="L40:L42">
    <cfRule type="expression" dxfId="1749" priority="1755" stopIfTrue="1">
      <formula>$F$30&lt;$D$28</formula>
    </cfRule>
  </conditionalFormatting>
  <conditionalFormatting sqref="L40">
    <cfRule type="expression" dxfId="1748" priority="1754" stopIfTrue="1">
      <formula>$F$27&lt;$D$25</formula>
    </cfRule>
  </conditionalFormatting>
  <conditionalFormatting sqref="L40">
    <cfRule type="expression" dxfId="1747" priority="1753" stopIfTrue="1">
      <formula>$F$23&lt;$D$21</formula>
    </cfRule>
  </conditionalFormatting>
  <conditionalFormatting sqref="L40">
    <cfRule type="expression" dxfId="1746" priority="1752" stopIfTrue="1">
      <formula>$F$23&lt;$D$21</formula>
    </cfRule>
  </conditionalFormatting>
  <conditionalFormatting sqref="L40:L42">
    <cfRule type="expression" dxfId="1745" priority="1751" stopIfTrue="1">
      <formula>$F$36&lt;$D$34</formula>
    </cfRule>
  </conditionalFormatting>
  <conditionalFormatting sqref="L40:L42">
    <cfRule type="expression" dxfId="1744" priority="1750" stopIfTrue="1">
      <formula>$F$33&lt;$D$31</formula>
    </cfRule>
  </conditionalFormatting>
  <conditionalFormatting sqref="L40:L42">
    <cfRule type="expression" dxfId="1743" priority="1749" stopIfTrue="1">
      <formula>$F$30&lt;$D$28</formula>
    </cfRule>
  </conditionalFormatting>
  <conditionalFormatting sqref="L40">
    <cfRule type="expression" dxfId="1742" priority="1748" stopIfTrue="1">
      <formula>$F$27&lt;$D$25</formula>
    </cfRule>
  </conditionalFormatting>
  <conditionalFormatting sqref="L40">
    <cfRule type="expression" dxfId="1741" priority="1747" stopIfTrue="1">
      <formula>$F$23&lt;$D$21</formula>
    </cfRule>
  </conditionalFormatting>
  <conditionalFormatting sqref="L40">
    <cfRule type="expression" dxfId="1740" priority="1746" stopIfTrue="1">
      <formula>$F$23&lt;$D$21</formula>
    </cfRule>
  </conditionalFormatting>
  <conditionalFormatting sqref="L40:L42">
    <cfRule type="expression" dxfId="1739" priority="1745" stopIfTrue="1">
      <formula>$F$36&lt;$D$34</formula>
    </cfRule>
  </conditionalFormatting>
  <conditionalFormatting sqref="L40:L42">
    <cfRule type="expression" dxfId="1738" priority="1744" stopIfTrue="1">
      <formula>$F$33&lt;$D$31</formula>
    </cfRule>
  </conditionalFormatting>
  <conditionalFormatting sqref="L40:L42">
    <cfRule type="expression" dxfId="1737" priority="1743" stopIfTrue="1">
      <formula>$F$30&lt;$D$28</formula>
    </cfRule>
  </conditionalFormatting>
  <conditionalFormatting sqref="L40">
    <cfRule type="expression" dxfId="1736" priority="1742" stopIfTrue="1">
      <formula>$F$27&lt;$D$25</formula>
    </cfRule>
  </conditionalFormatting>
  <conditionalFormatting sqref="L40">
    <cfRule type="expression" dxfId="1735" priority="1741" stopIfTrue="1">
      <formula>$F$23&lt;$D$21</formula>
    </cfRule>
  </conditionalFormatting>
  <conditionalFormatting sqref="L40">
    <cfRule type="expression" dxfId="1734" priority="1740" stopIfTrue="1">
      <formula>$F$23&lt;$D$21</formula>
    </cfRule>
  </conditionalFormatting>
  <conditionalFormatting sqref="L40:L42">
    <cfRule type="expression" dxfId="1733" priority="1739" stopIfTrue="1">
      <formula>$F$36&lt;$D$34</formula>
    </cfRule>
  </conditionalFormatting>
  <conditionalFormatting sqref="L40:L42">
    <cfRule type="expression" dxfId="1732" priority="1738" stopIfTrue="1">
      <formula>$F$33&lt;$D$31</formula>
    </cfRule>
  </conditionalFormatting>
  <conditionalFormatting sqref="L40:L42">
    <cfRule type="expression" dxfId="1731" priority="1737" stopIfTrue="1">
      <formula>$F$30&lt;$D$28</formula>
    </cfRule>
  </conditionalFormatting>
  <conditionalFormatting sqref="L40">
    <cfRule type="expression" dxfId="1730" priority="1736" stopIfTrue="1">
      <formula>$F$27&lt;$D$25</formula>
    </cfRule>
  </conditionalFormatting>
  <conditionalFormatting sqref="L40">
    <cfRule type="expression" dxfId="1729" priority="1735" stopIfTrue="1">
      <formula>$F$23&lt;$D$21</formula>
    </cfRule>
  </conditionalFormatting>
  <conditionalFormatting sqref="L40">
    <cfRule type="expression" dxfId="1728" priority="1734" stopIfTrue="1">
      <formula>$F$23&lt;$D$21</formula>
    </cfRule>
  </conditionalFormatting>
  <conditionalFormatting sqref="L48:L50">
    <cfRule type="expression" dxfId="1727" priority="1733" stopIfTrue="1">
      <formula>$F$42&lt;$D$40</formula>
    </cfRule>
  </conditionalFormatting>
  <conditionalFormatting sqref="L48:L50">
    <cfRule type="expression" dxfId="1726" priority="1732" stopIfTrue="1">
      <formula>$F$39&lt;$D$37</formula>
    </cfRule>
  </conditionalFormatting>
  <conditionalFormatting sqref="L48:L50">
    <cfRule type="expression" dxfId="1725" priority="1731" stopIfTrue="1">
      <formula>$F$36&lt;$D$34</formula>
    </cfRule>
  </conditionalFormatting>
  <conditionalFormatting sqref="L48:L50">
    <cfRule type="expression" dxfId="1724" priority="1730" stopIfTrue="1">
      <formula>$F$33&lt;$D$31</formula>
    </cfRule>
  </conditionalFormatting>
  <conditionalFormatting sqref="L48:L50">
    <cfRule type="expression" dxfId="1723" priority="1729" stopIfTrue="1">
      <formula>$F$30&lt;$D$28</formula>
    </cfRule>
  </conditionalFormatting>
  <conditionalFormatting sqref="L48">
    <cfRule type="expression" dxfId="1722" priority="1728" stopIfTrue="1">
      <formula>$F$27&lt;$D$25</formula>
    </cfRule>
  </conditionalFormatting>
  <conditionalFormatting sqref="L48">
    <cfRule type="expression" dxfId="1721" priority="1727" stopIfTrue="1">
      <formula>$F$23&lt;$D$21</formula>
    </cfRule>
  </conditionalFormatting>
  <conditionalFormatting sqref="L48">
    <cfRule type="expression" dxfId="1720" priority="1726" stopIfTrue="1">
      <formula>$F$23&lt;$D$21</formula>
    </cfRule>
  </conditionalFormatting>
  <conditionalFormatting sqref="L48:L50">
    <cfRule type="expression" dxfId="1719" priority="1725" stopIfTrue="1">
      <formula>$F$36&lt;$D$34</formula>
    </cfRule>
  </conditionalFormatting>
  <conditionalFormatting sqref="L48:L50">
    <cfRule type="expression" dxfId="1718" priority="1724" stopIfTrue="1">
      <formula>$F$33&lt;$D$31</formula>
    </cfRule>
  </conditionalFormatting>
  <conditionalFormatting sqref="L48:L50">
    <cfRule type="expression" dxfId="1717" priority="1723" stopIfTrue="1">
      <formula>$F$30&lt;$D$28</formula>
    </cfRule>
  </conditionalFormatting>
  <conditionalFormatting sqref="L48">
    <cfRule type="expression" dxfId="1716" priority="1722" stopIfTrue="1">
      <formula>$F$27&lt;$D$25</formula>
    </cfRule>
  </conditionalFormatting>
  <conditionalFormatting sqref="L48">
    <cfRule type="expression" dxfId="1715" priority="1721" stopIfTrue="1">
      <formula>$F$23&lt;$D$21</formula>
    </cfRule>
  </conditionalFormatting>
  <conditionalFormatting sqref="L48">
    <cfRule type="expression" dxfId="1714" priority="1720" stopIfTrue="1">
      <formula>$F$23&lt;$D$21</formula>
    </cfRule>
  </conditionalFormatting>
  <conditionalFormatting sqref="L48:L50">
    <cfRule type="expression" dxfId="1713" priority="1719" stopIfTrue="1">
      <formula>$F$36&lt;$D$34</formula>
    </cfRule>
  </conditionalFormatting>
  <conditionalFormatting sqref="L48:L50">
    <cfRule type="expression" dxfId="1712" priority="1718" stopIfTrue="1">
      <formula>$F$33&lt;$D$31</formula>
    </cfRule>
  </conditionalFormatting>
  <conditionalFormatting sqref="L48:L50">
    <cfRule type="expression" dxfId="1711" priority="1717" stopIfTrue="1">
      <formula>$F$30&lt;$D$28</formula>
    </cfRule>
  </conditionalFormatting>
  <conditionalFormatting sqref="L48">
    <cfRule type="expression" dxfId="1710" priority="1716" stopIfTrue="1">
      <formula>$F$27&lt;$D$25</formula>
    </cfRule>
  </conditionalFormatting>
  <conditionalFormatting sqref="L48">
    <cfRule type="expression" dxfId="1709" priority="1715" stopIfTrue="1">
      <formula>$F$23&lt;$D$21</formula>
    </cfRule>
  </conditionalFormatting>
  <conditionalFormatting sqref="L48">
    <cfRule type="expression" dxfId="1708" priority="1714" stopIfTrue="1">
      <formula>$F$23&lt;$D$21</formula>
    </cfRule>
  </conditionalFormatting>
  <conditionalFormatting sqref="L48:L50">
    <cfRule type="expression" dxfId="1707" priority="1713" stopIfTrue="1">
      <formula>$F$36&lt;$D$34</formula>
    </cfRule>
  </conditionalFormatting>
  <conditionalFormatting sqref="L48:L50">
    <cfRule type="expression" dxfId="1706" priority="1712" stopIfTrue="1">
      <formula>$F$33&lt;$D$31</formula>
    </cfRule>
  </conditionalFormatting>
  <conditionalFormatting sqref="L48:L50">
    <cfRule type="expression" dxfId="1705" priority="1711" stopIfTrue="1">
      <formula>$F$30&lt;$D$28</formula>
    </cfRule>
  </conditionalFormatting>
  <conditionalFormatting sqref="L48">
    <cfRule type="expression" dxfId="1704" priority="1710" stopIfTrue="1">
      <formula>$F$27&lt;$D$25</formula>
    </cfRule>
  </conditionalFormatting>
  <conditionalFormatting sqref="L48">
    <cfRule type="expression" dxfId="1703" priority="1709" stopIfTrue="1">
      <formula>$F$23&lt;$D$21</formula>
    </cfRule>
  </conditionalFormatting>
  <conditionalFormatting sqref="L48">
    <cfRule type="expression" dxfId="1702" priority="1708" stopIfTrue="1">
      <formula>$F$23&lt;$D$21</formula>
    </cfRule>
  </conditionalFormatting>
  <conditionalFormatting sqref="L48:L50">
    <cfRule type="expression" dxfId="1701" priority="1707" stopIfTrue="1">
      <formula>$F$36&lt;$D$34</formula>
    </cfRule>
  </conditionalFormatting>
  <conditionalFormatting sqref="L48:L50">
    <cfRule type="expression" dxfId="1700" priority="1706" stopIfTrue="1">
      <formula>$F$33&lt;$D$31</formula>
    </cfRule>
  </conditionalFormatting>
  <conditionalFormatting sqref="L48:L50">
    <cfRule type="expression" dxfId="1699" priority="1705" stopIfTrue="1">
      <formula>$F$30&lt;$D$28</formula>
    </cfRule>
  </conditionalFormatting>
  <conditionalFormatting sqref="L48">
    <cfRule type="expression" dxfId="1698" priority="1704" stopIfTrue="1">
      <formula>$F$27&lt;$D$25</formula>
    </cfRule>
  </conditionalFormatting>
  <conditionalFormatting sqref="L48">
    <cfRule type="expression" dxfId="1697" priority="1703" stopIfTrue="1">
      <formula>$F$23&lt;$D$21</formula>
    </cfRule>
  </conditionalFormatting>
  <conditionalFormatting sqref="L48">
    <cfRule type="expression" dxfId="1696" priority="1702" stopIfTrue="1">
      <formula>$F$23&lt;$D$21</formula>
    </cfRule>
  </conditionalFormatting>
  <conditionalFormatting sqref="L51:L53">
    <cfRule type="expression" dxfId="1695" priority="1701" stopIfTrue="1">
      <formula>$F$50&lt;$D$48</formula>
    </cfRule>
  </conditionalFormatting>
  <conditionalFormatting sqref="L51:L53">
    <cfRule type="expression" dxfId="1694" priority="1700" stopIfTrue="1">
      <formula>$F$42&lt;$D$40</formula>
    </cfRule>
  </conditionalFormatting>
  <conditionalFormatting sqref="L51:L53">
    <cfRule type="expression" dxfId="1693" priority="1699" stopIfTrue="1">
      <formula>$F$39&lt;$D$37</formula>
    </cfRule>
  </conditionalFormatting>
  <conditionalFormatting sqref="L51:L53">
    <cfRule type="expression" dxfId="1692" priority="1698" stopIfTrue="1">
      <formula>$F$36&lt;$D$34</formula>
    </cfRule>
  </conditionalFormatting>
  <conditionalFormatting sqref="L51:L53">
    <cfRule type="expression" dxfId="1691" priority="1697" stopIfTrue="1">
      <formula>$F$33&lt;$D$31</formula>
    </cfRule>
  </conditionalFormatting>
  <conditionalFormatting sqref="L51:L53">
    <cfRule type="expression" dxfId="1690" priority="1696" stopIfTrue="1">
      <formula>$F$30&lt;$D$28</formula>
    </cfRule>
  </conditionalFormatting>
  <conditionalFormatting sqref="L51">
    <cfRule type="expression" dxfId="1689" priority="1695" stopIfTrue="1">
      <formula>$F$27&lt;$D$25</formula>
    </cfRule>
  </conditionalFormatting>
  <conditionalFormatting sqref="L51">
    <cfRule type="expression" dxfId="1688" priority="1694" stopIfTrue="1">
      <formula>$F$23&lt;$D$21</formula>
    </cfRule>
  </conditionalFormatting>
  <conditionalFormatting sqref="L51">
    <cfRule type="expression" dxfId="1687" priority="1693" stopIfTrue="1">
      <formula>$F$23&lt;$D$21</formula>
    </cfRule>
  </conditionalFormatting>
  <conditionalFormatting sqref="L51:L53">
    <cfRule type="expression" dxfId="1686" priority="1692" stopIfTrue="1">
      <formula>$F$36&lt;$D$34</formula>
    </cfRule>
  </conditionalFormatting>
  <conditionalFormatting sqref="L51:L53">
    <cfRule type="expression" dxfId="1685" priority="1691" stopIfTrue="1">
      <formula>$F$33&lt;$D$31</formula>
    </cfRule>
  </conditionalFormatting>
  <conditionalFormatting sqref="L51:L53">
    <cfRule type="expression" dxfId="1684" priority="1690" stopIfTrue="1">
      <formula>$F$30&lt;$D$28</formula>
    </cfRule>
  </conditionalFormatting>
  <conditionalFormatting sqref="L51">
    <cfRule type="expression" dxfId="1683" priority="1689" stopIfTrue="1">
      <formula>$F$27&lt;$D$25</formula>
    </cfRule>
  </conditionalFormatting>
  <conditionalFormatting sqref="L51">
    <cfRule type="expression" dxfId="1682" priority="1688" stopIfTrue="1">
      <formula>$F$23&lt;$D$21</formula>
    </cfRule>
  </conditionalFormatting>
  <conditionalFormatting sqref="L51">
    <cfRule type="expression" dxfId="1681" priority="1687" stopIfTrue="1">
      <formula>$F$23&lt;$D$21</formula>
    </cfRule>
  </conditionalFormatting>
  <conditionalFormatting sqref="L51:L53">
    <cfRule type="expression" dxfId="1680" priority="1686" stopIfTrue="1">
      <formula>$F$36&lt;$D$34</formula>
    </cfRule>
  </conditionalFormatting>
  <conditionalFormatting sqref="L51:L53">
    <cfRule type="expression" dxfId="1679" priority="1685" stopIfTrue="1">
      <formula>$F$33&lt;$D$31</formula>
    </cfRule>
  </conditionalFormatting>
  <conditionalFormatting sqref="L51:L53">
    <cfRule type="expression" dxfId="1678" priority="1684" stopIfTrue="1">
      <formula>$F$30&lt;$D$28</formula>
    </cfRule>
  </conditionalFormatting>
  <conditionalFormatting sqref="L51">
    <cfRule type="expression" dxfId="1677" priority="1683" stopIfTrue="1">
      <formula>$F$27&lt;$D$25</formula>
    </cfRule>
  </conditionalFormatting>
  <conditionalFormatting sqref="L51">
    <cfRule type="expression" dxfId="1676" priority="1682" stopIfTrue="1">
      <formula>$F$23&lt;$D$21</formula>
    </cfRule>
  </conditionalFormatting>
  <conditionalFormatting sqref="L51">
    <cfRule type="expression" dxfId="1675" priority="1681" stopIfTrue="1">
      <formula>$F$23&lt;$D$21</formula>
    </cfRule>
  </conditionalFormatting>
  <conditionalFormatting sqref="L51:L53">
    <cfRule type="expression" dxfId="1674" priority="1680" stopIfTrue="1">
      <formula>$F$36&lt;$D$34</formula>
    </cfRule>
  </conditionalFormatting>
  <conditionalFormatting sqref="L51:L53">
    <cfRule type="expression" dxfId="1673" priority="1679" stopIfTrue="1">
      <formula>$F$33&lt;$D$31</formula>
    </cfRule>
  </conditionalFormatting>
  <conditionalFormatting sqref="L51:L53">
    <cfRule type="expression" dxfId="1672" priority="1678" stopIfTrue="1">
      <formula>$F$30&lt;$D$28</formula>
    </cfRule>
  </conditionalFormatting>
  <conditionalFormatting sqref="L51">
    <cfRule type="expression" dxfId="1671" priority="1677" stopIfTrue="1">
      <formula>$F$27&lt;$D$25</formula>
    </cfRule>
  </conditionalFormatting>
  <conditionalFormatting sqref="L51">
    <cfRule type="expression" dxfId="1670" priority="1676" stopIfTrue="1">
      <formula>$F$23&lt;$D$21</formula>
    </cfRule>
  </conditionalFormatting>
  <conditionalFormatting sqref="L51">
    <cfRule type="expression" dxfId="1669" priority="1675" stopIfTrue="1">
      <formula>$F$23&lt;$D$21</formula>
    </cfRule>
  </conditionalFormatting>
  <conditionalFormatting sqref="L51:L53">
    <cfRule type="expression" dxfId="1668" priority="1674" stopIfTrue="1">
      <formula>$F$36&lt;$D$34</formula>
    </cfRule>
  </conditionalFormatting>
  <conditionalFormatting sqref="L51:L53">
    <cfRule type="expression" dxfId="1667" priority="1673" stopIfTrue="1">
      <formula>$F$33&lt;$D$31</formula>
    </cfRule>
  </conditionalFormatting>
  <conditionalFormatting sqref="L51:L53">
    <cfRule type="expression" dxfId="1666" priority="1672" stopIfTrue="1">
      <formula>$F$30&lt;$D$28</formula>
    </cfRule>
  </conditionalFormatting>
  <conditionalFormatting sqref="L51">
    <cfRule type="expression" dxfId="1665" priority="1671" stopIfTrue="1">
      <formula>$F$27&lt;$D$25</formula>
    </cfRule>
  </conditionalFormatting>
  <conditionalFormatting sqref="L51">
    <cfRule type="expression" dxfId="1664" priority="1670" stopIfTrue="1">
      <formula>$F$23&lt;$D$21</formula>
    </cfRule>
  </conditionalFormatting>
  <conditionalFormatting sqref="L51">
    <cfRule type="expression" dxfId="1663" priority="1669" stopIfTrue="1">
      <formula>$F$23&lt;$D$21</formula>
    </cfRule>
  </conditionalFormatting>
  <conditionalFormatting sqref="L54:L56">
    <cfRule type="expression" dxfId="1662" priority="1668" stopIfTrue="1">
      <formula>$F$53&lt;$D$51</formula>
    </cfRule>
  </conditionalFormatting>
  <conditionalFormatting sqref="L54:L56">
    <cfRule type="expression" dxfId="1661" priority="1667" stopIfTrue="1">
      <formula>$F$50&lt;$D$48</formula>
    </cfRule>
  </conditionalFormatting>
  <conditionalFormatting sqref="L54:L56">
    <cfRule type="expression" dxfId="1660" priority="1666" stopIfTrue="1">
      <formula>$F$42&lt;$D$40</formula>
    </cfRule>
  </conditionalFormatting>
  <conditionalFormatting sqref="L54:L56">
    <cfRule type="expression" dxfId="1659" priority="1665" stopIfTrue="1">
      <formula>$F$39&lt;$D$37</formula>
    </cfRule>
  </conditionalFormatting>
  <conditionalFormatting sqref="L54:L56">
    <cfRule type="expression" dxfId="1658" priority="1664" stopIfTrue="1">
      <formula>$F$36&lt;$D$34</formula>
    </cfRule>
  </conditionalFormatting>
  <conditionalFormatting sqref="L54:L56">
    <cfRule type="expression" dxfId="1657" priority="1663" stopIfTrue="1">
      <formula>$F$33&lt;$D$31</formula>
    </cfRule>
  </conditionalFormatting>
  <conditionalFormatting sqref="L54:L56">
    <cfRule type="expression" dxfId="1656" priority="1662" stopIfTrue="1">
      <formula>$F$30&lt;$D$28</formula>
    </cfRule>
  </conditionalFormatting>
  <conditionalFormatting sqref="L54">
    <cfRule type="expression" dxfId="1655" priority="1661" stopIfTrue="1">
      <formula>$F$27&lt;$D$25</formula>
    </cfRule>
  </conditionalFormatting>
  <conditionalFormatting sqref="L54">
    <cfRule type="expression" dxfId="1654" priority="1660" stopIfTrue="1">
      <formula>$F$23&lt;$D$21</formula>
    </cfRule>
  </conditionalFormatting>
  <conditionalFormatting sqref="L54">
    <cfRule type="expression" dxfId="1653" priority="1659" stopIfTrue="1">
      <formula>$F$23&lt;$D$21</formula>
    </cfRule>
  </conditionalFormatting>
  <conditionalFormatting sqref="L54:L56">
    <cfRule type="expression" dxfId="1652" priority="1658" stopIfTrue="1">
      <formula>$F$36&lt;$D$34</formula>
    </cfRule>
  </conditionalFormatting>
  <conditionalFormatting sqref="L54:L56">
    <cfRule type="expression" dxfId="1651" priority="1657" stopIfTrue="1">
      <formula>$F$33&lt;$D$31</formula>
    </cfRule>
  </conditionalFormatting>
  <conditionalFormatting sqref="L54:L56">
    <cfRule type="expression" dxfId="1650" priority="1656" stopIfTrue="1">
      <formula>$F$30&lt;$D$28</formula>
    </cfRule>
  </conditionalFormatting>
  <conditionalFormatting sqref="L54">
    <cfRule type="expression" dxfId="1649" priority="1655" stopIfTrue="1">
      <formula>$F$27&lt;$D$25</formula>
    </cfRule>
  </conditionalFormatting>
  <conditionalFormatting sqref="L54">
    <cfRule type="expression" dxfId="1648" priority="1654" stopIfTrue="1">
      <formula>$F$23&lt;$D$21</formula>
    </cfRule>
  </conditionalFormatting>
  <conditionalFormatting sqref="L54">
    <cfRule type="expression" dxfId="1647" priority="1653" stopIfTrue="1">
      <formula>$F$23&lt;$D$21</formula>
    </cfRule>
  </conditionalFormatting>
  <conditionalFormatting sqref="L54:L56">
    <cfRule type="expression" dxfId="1646" priority="1652" stopIfTrue="1">
      <formula>$F$36&lt;$D$34</formula>
    </cfRule>
  </conditionalFormatting>
  <conditionalFormatting sqref="L54:L56">
    <cfRule type="expression" dxfId="1645" priority="1651" stopIfTrue="1">
      <formula>$F$33&lt;$D$31</formula>
    </cfRule>
  </conditionalFormatting>
  <conditionalFormatting sqref="L54:L56">
    <cfRule type="expression" dxfId="1644" priority="1650" stopIfTrue="1">
      <formula>$F$30&lt;$D$28</formula>
    </cfRule>
  </conditionalFormatting>
  <conditionalFormatting sqref="L54">
    <cfRule type="expression" dxfId="1643" priority="1649" stopIfTrue="1">
      <formula>$F$27&lt;$D$25</formula>
    </cfRule>
  </conditionalFormatting>
  <conditionalFormatting sqref="L54">
    <cfRule type="expression" dxfId="1642" priority="1648" stopIfTrue="1">
      <formula>$F$23&lt;$D$21</formula>
    </cfRule>
  </conditionalFormatting>
  <conditionalFormatting sqref="L54">
    <cfRule type="expression" dxfId="1641" priority="1647" stopIfTrue="1">
      <formula>$F$23&lt;$D$21</formula>
    </cfRule>
  </conditionalFormatting>
  <conditionalFormatting sqref="L54:L56">
    <cfRule type="expression" dxfId="1640" priority="1646" stopIfTrue="1">
      <formula>$F$36&lt;$D$34</formula>
    </cfRule>
  </conditionalFormatting>
  <conditionalFormatting sqref="L54:L56">
    <cfRule type="expression" dxfId="1639" priority="1645" stopIfTrue="1">
      <formula>$F$33&lt;$D$31</formula>
    </cfRule>
  </conditionalFormatting>
  <conditionalFormatting sqref="L54:L56">
    <cfRule type="expression" dxfId="1638" priority="1644" stopIfTrue="1">
      <formula>$F$30&lt;$D$28</formula>
    </cfRule>
  </conditionalFormatting>
  <conditionalFormatting sqref="L54">
    <cfRule type="expression" dxfId="1637" priority="1643" stopIfTrue="1">
      <formula>$F$27&lt;$D$25</formula>
    </cfRule>
  </conditionalFormatting>
  <conditionalFormatting sqref="L54">
    <cfRule type="expression" dxfId="1636" priority="1642" stopIfTrue="1">
      <formula>$F$23&lt;$D$21</formula>
    </cfRule>
  </conditionalFormatting>
  <conditionalFormatting sqref="L54">
    <cfRule type="expression" dxfId="1635" priority="1641" stopIfTrue="1">
      <formula>$F$23&lt;$D$21</formula>
    </cfRule>
  </conditionalFormatting>
  <conditionalFormatting sqref="L54:L56">
    <cfRule type="expression" dxfId="1634" priority="1640" stopIfTrue="1">
      <formula>$F$36&lt;$D$34</formula>
    </cfRule>
  </conditionalFormatting>
  <conditionalFormatting sqref="L54:L56">
    <cfRule type="expression" dxfId="1633" priority="1639" stopIfTrue="1">
      <formula>$F$33&lt;$D$31</formula>
    </cfRule>
  </conditionalFormatting>
  <conditionalFormatting sqref="L54:L56">
    <cfRule type="expression" dxfId="1632" priority="1638" stopIfTrue="1">
      <formula>$F$30&lt;$D$28</formula>
    </cfRule>
  </conditionalFormatting>
  <conditionalFormatting sqref="L54">
    <cfRule type="expression" dxfId="1631" priority="1637" stopIfTrue="1">
      <formula>$F$27&lt;$D$25</formula>
    </cfRule>
  </conditionalFormatting>
  <conditionalFormatting sqref="L54">
    <cfRule type="expression" dxfId="1630" priority="1636" stopIfTrue="1">
      <formula>$F$23&lt;$D$21</formula>
    </cfRule>
  </conditionalFormatting>
  <conditionalFormatting sqref="L54">
    <cfRule type="expression" dxfId="1629" priority="1635" stopIfTrue="1">
      <formula>$F$23&lt;$D$21</formula>
    </cfRule>
  </conditionalFormatting>
  <conditionalFormatting sqref="L54:L56">
    <cfRule type="expression" dxfId="1628" priority="1634" stopIfTrue="1">
      <formula>$F$53&lt;$D$51</formula>
    </cfRule>
  </conditionalFormatting>
  <conditionalFormatting sqref="L54:L56">
    <cfRule type="expression" dxfId="1627" priority="1633" stopIfTrue="1">
      <formula>$F$50&lt;$D$48</formula>
    </cfRule>
  </conditionalFormatting>
  <conditionalFormatting sqref="L54:L56">
    <cfRule type="expression" dxfId="1626" priority="1632" stopIfTrue="1">
      <formula>$F$42&lt;$D$40</formula>
    </cfRule>
  </conditionalFormatting>
  <conditionalFormatting sqref="L54:L56">
    <cfRule type="expression" dxfId="1625" priority="1631" stopIfTrue="1">
      <formula>$F$39&lt;$D$37</formula>
    </cfRule>
  </conditionalFormatting>
  <conditionalFormatting sqref="L54:L56">
    <cfRule type="expression" dxfId="1624" priority="1630" stopIfTrue="1">
      <formula>$F$36&lt;$D$34</formula>
    </cfRule>
  </conditionalFormatting>
  <conditionalFormatting sqref="L54:L56">
    <cfRule type="expression" dxfId="1623" priority="1629" stopIfTrue="1">
      <formula>$F$33&lt;$D$31</formula>
    </cfRule>
  </conditionalFormatting>
  <conditionalFormatting sqref="L54:L56">
    <cfRule type="expression" dxfId="1622" priority="1628" stopIfTrue="1">
      <formula>$F$30&lt;$D$28</formula>
    </cfRule>
  </conditionalFormatting>
  <conditionalFormatting sqref="L54">
    <cfRule type="expression" dxfId="1621" priority="1627" stopIfTrue="1">
      <formula>$F$27&lt;$D$25</formula>
    </cfRule>
  </conditionalFormatting>
  <conditionalFormatting sqref="L54">
    <cfRule type="expression" dxfId="1620" priority="1626" stopIfTrue="1">
      <formula>$F$23&lt;$D$21</formula>
    </cfRule>
  </conditionalFormatting>
  <conditionalFormatting sqref="L54">
    <cfRule type="expression" dxfId="1619" priority="1625" stopIfTrue="1">
      <formula>$F$23&lt;$D$21</formula>
    </cfRule>
  </conditionalFormatting>
  <conditionalFormatting sqref="L54:L56">
    <cfRule type="expression" dxfId="1618" priority="1624" stopIfTrue="1">
      <formula>$F$36&lt;$D$34</formula>
    </cfRule>
  </conditionalFormatting>
  <conditionalFormatting sqref="L54:L56">
    <cfRule type="expression" dxfId="1617" priority="1623" stopIfTrue="1">
      <formula>$F$33&lt;$D$31</formula>
    </cfRule>
  </conditionalFormatting>
  <conditionalFormatting sqref="L54:L56">
    <cfRule type="expression" dxfId="1616" priority="1622" stopIfTrue="1">
      <formula>$F$30&lt;$D$28</formula>
    </cfRule>
  </conditionalFormatting>
  <conditionalFormatting sqref="L54">
    <cfRule type="expression" dxfId="1615" priority="1621" stopIfTrue="1">
      <formula>$F$27&lt;$D$25</formula>
    </cfRule>
  </conditionalFormatting>
  <conditionalFormatting sqref="L54">
    <cfRule type="expression" dxfId="1614" priority="1620" stopIfTrue="1">
      <formula>$F$23&lt;$D$21</formula>
    </cfRule>
  </conditionalFormatting>
  <conditionalFormatting sqref="L54">
    <cfRule type="expression" dxfId="1613" priority="1619" stopIfTrue="1">
      <formula>$F$23&lt;$D$21</formula>
    </cfRule>
  </conditionalFormatting>
  <conditionalFormatting sqref="L54:L56">
    <cfRule type="expression" dxfId="1612" priority="1618" stopIfTrue="1">
      <formula>$F$36&lt;$D$34</formula>
    </cfRule>
  </conditionalFormatting>
  <conditionalFormatting sqref="L54:L56">
    <cfRule type="expression" dxfId="1611" priority="1617" stopIfTrue="1">
      <formula>$F$33&lt;$D$31</formula>
    </cfRule>
  </conditionalFormatting>
  <conditionalFormatting sqref="L54:L56">
    <cfRule type="expression" dxfId="1610" priority="1616" stopIfTrue="1">
      <formula>$F$30&lt;$D$28</formula>
    </cfRule>
  </conditionalFormatting>
  <conditionalFormatting sqref="L54">
    <cfRule type="expression" dxfId="1609" priority="1615" stopIfTrue="1">
      <formula>$F$27&lt;$D$25</formula>
    </cfRule>
  </conditionalFormatting>
  <conditionalFormatting sqref="L54">
    <cfRule type="expression" dxfId="1608" priority="1614" stopIfTrue="1">
      <formula>$F$23&lt;$D$21</formula>
    </cfRule>
  </conditionalFormatting>
  <conditionalFormatting sqref="L54">
    <cfRule type="expression" dxfId="1607" priority="1613" stopIfTrue="1">
      <formula>$F$23&lt;$D$21</formula>
    </cfRule>
  </conditionalFormatting>
  <conditionalFormatting sqref="L54:L56">
    <cfRule type="expression" dxfId="1606" priority="1612" stopIfTrue="1">
      <formula>$F$36&lt;$D$34</formula>
    </cfRule>
  </conditionalFormatting>
  <conditionalFormatting sqref="L54:L56">
    <cfRule type="expression" dxfId="1605" priority="1611" stopIfTrue="1">
      <formula>$F$33&lt;$D$31</formula>
    </cfRule>
  </conditionalFormatting>
  <conditionalFormatting sqref="L54:L56">
    <cfRule type="expression" dxfId="1604" priority="1610" stopIfTrue="1">
      <formula>$F$30&lt;$D$28</formula>
    </cfRule>
  </conditionalFormatting>
  <conditionalFormatting sqref="L54">
    <cfRule type="expression" dxfId="1603" priority="1609" stopIfTrue="1">
      <formula>$F$27&lt;$D$25</formula>
    </cfRule>
  </conditionalFormatting>
  <conditionalFormatting sqref="L54">
    <cfRule type="expression" dxfId="1602" priority="1608" stopIfTrue="1">
      <formula>$F$23&lt;$D$21</formula>
    </cfRule>
  </conditionalFormatting>
  <conditionalFormatting sqref="L54">
    <cfRule type="expression" dxfId="1601" priority="1607" stopIfTrue="1">
      <formula>$F$23&lt;$D$21</formula>
    </cfRule>
  </conditionalFormatting>
  <conditionalFormatting sqref="L54:L56">
    <cfRule type="expression" dxfId="1600" priority="1606" stopIfTrue="1">
      <formula>$F$36&lt;$D$34</formula>
    </cfRule>
  </conditionalFormatting>
  <conditionalFormatting sqref="L54:L56">
    <cfRule type="expression" dxfId="1599" priority="1605" stopIfTrue="1">
      <formula>$F$33&lt;$D$31</formula>
    </cfRule>
  </conditionalFormatting>
  <conditionalFormatting sqref="L54:L56">
    <cfRule type="expression" dxfId="1598" priority="1604" stopIfTrue="1">
      <formula>$F$30&lt;$D$28</formula>
    </cfRule>
  </conditionalFormatting>
  <conditionalFormatting sqref="L54">
    <cfRule type="expression" dxfId="1597" priority="1603" stopIfTrue="1">
      <formula>$F$27&lt;$D$25</formula>
    </cfRule>
  </conditionalFormatting>
  <conditionalFormatting sqref="L54">
    <cfRule type="expression" dxfId="1596" priority="1602" stopIfTrue="1">
      <formula>$F$23&lt;$D$21</formula>
    </cfRule>
  </conditionalFormatting>
  <conditionalFormatting sqref="L54">
    <cfRule type="expression" dxfId="1595" priority="1601" stopIfTrue="1">
      <formula>$F$23&lt;$D$21</formula>
    </cfRule>
  </conditionalFormatting>
  <conditionalFormatting sqref="L54:L56">
    <cfRule type="expression" dxfId="1594" priority="1600" stopIfTrue="1">
      <formula>$F$53&lt;$D$51</formula>
    </cfRule>
  </conditionalFormatting>
  <conditionalFormatting sqref="L54:L56">
    <cfRule type="expression" dxfId="1593" priority="1599" stopIfTrue="1">
      <formula>$F$50&lt;$D$48</formula>
    </cfRule>
  </conditionalFormatting>
  <conditionalFormatting sqref="L54:L56">
    <cfRule type="expression" dxfId="1592" priority="1598" stopIfTrue="1">
      <formula>$F$42&lt;$D$40</formula>
    </cfRule>
  </conditionalFormatting>
  <conditionalFormatting sqref="L54:L56">
    <cfRule type="expression" dxfId="1591" priority="1597" stopIfTrue="1">
      <formula>$F$39&lt;$D$37</formula>
    </cfRule>
  </conditionalFormatting>
  <conditionalFormatting sqref="L54:L56">
    <cfRule type="expression" dxfId="1590" priority="1596" stopIfTrue="1">
      <formula>$F$36&lt;$D$34</formula>
    </cfRule>
  </conditionalFormatting>
  <conditionalFormatting sqref="L54:L56">
    <cfRule type="expression" dxfId="1589" priority="1595" stopIfTrue="1">
      <formula>$F$33&lt;$D$31</formula>
    </cfRule>
  </conditionalFormatting>
  <conditionalFormatting sqref="L54:L56">
    <cfRule type="expression" dxfId="1588" priority="1594" stopIfTrue="1">
      <formula>$F$30&lt;$D$28</formula>
    </cfRule>
  </conditionalFormatting>
  <conditionalFormatting sqref="L54">
    <cfRule type="expression" dxfId="1587" priority="1593" stopIfTrue="1">
      <formula>$F$27&lt;$D$25</formula>
    </cfRule>
  </conditionalFormatting>
  <conditionalFormatting sqref="L54">
    <cfRule type="expression" dxfId="1586" priority="1592" stopIfTrue="1">
      <formula>$F$23&lt;$D$21</formula>
    </cfRule>
  </conditionalFormatting>
  <conditionalFormatting sqref="L54">
    <cfRule type="expression" dxfId="1585" priority="1591" stopIfTrue="1">
      <formula>$F$23&lt;$D$21</formula>
    </cfRule>
  </conditionalFormatting>
  <conditionalFormatting sqref="L54:L56">
    <cfRule type="expression" dxfId="1584" priority="1590" stopIfTrue="1">
      <formula>$F$36&lt;$D$34</formula>
    </cfRule>
  </conditionalFormatting>
  <conditionalFormatting sqref="L54:L56">
    <cfRule type="expression" dxfId="1583" priority="1589" stopIfTrue="1">
      <formula>$F$33&lt;$D$31</formula>
    </cfRule>
  </conditionalFormatting>
  <conditionalFormatting sqref="L54:L56">
    <cfRule type="expression" dxfId="1582" priority="1588" stopIfTrue="1">
      <formula>$F$30&lt;$D$28</formula>
    </cfRule>
  </conditionalFormatting>
  <conditionalFormatting sqref="L54">
    <cfRule type="expression" dxfId="1581" priority="1587" stopIfTrue="1">
      <formula>$F$27&lt;$D$25</formula>
    </cfRule>
  </conditionalFormatting>
  <conditionalFormatting sqref="L54">
    <cfRule type="expression" dxfId="1580" priority="1586" stopIfTrue="1">
      <formula>$F$23&lt;$D$21</formula>
    </cfRule>
  </conditionalFormatting>
  <conditionalFormatting sqref="L54">
    <cfRule type="expression" dxfId="1579" priority="1585" stopIfTrue="1">
      <formula>$F$23&lt;$D$21</formula>
    </cfRule>
  </conditionalFormatting>
  <conditionalFormatting sqref="L54:L56">
    <cfRule type="expression" dxfId="1578" priority="1584" stopIfTrue="1">
      <formula>$F$36&lt;$D$34</formula>
    </cfRule>
  </conditionalFormatting>
  <conditionalFormatting sqref="L54:L56">
    <cfRule type="expression" dxfId="1577" priority="1583" stopIfTrue="1">
      <formula>$F$33&lt;$D$31</formula>
    </cfRule>
  </conditionalFormatting>
  <conditionalFormatting sqref="L54:L56">
    <cfRule type="expression" dxfId="1576" priority="1582" stopIfTrue="1">
      <formula>$F$30&lt;$D$28</formula>
    </cfRule>
  </conditionalFormatting>
  <conditionalFormatting sqref="L54">
    <cfRule type="expression" dxfId="1575" priority="1581" stopIfTrue="1">
      <formula>$F$27&lt;$D$25</formula>
    </cfRule>
  </conditionalFormatting>
  <conditionalFormatting sqref="L54">
    <cfRule type="expression" dxfId="1574" priority="1580" stopIfTrue="1">
      <formula>$F$23&lt;$D$21</formula>
    </cfRule>
  </conditionalFormatting>
  <conditionalFormatting sqref="L54">
    <cfRule type="expression" dxfId="1573" priority="1579" stopIfTrue="1">
      <formula>$F$23&lt;$D$21</formula>
    </cfRule>
  </conditionalFormatting>
  <conditionalFormatting sqref="L54:L56">
    <cfRule type="expression" dxfId="1572" priority="1578" stopIfTrue="1">
      <formula>$F$36&lt;$D$34</formula>
    </cfRule>
  </conditionalFormatting>
  <conditionalFormatting sqref="L54:L56">
    <cfRule type="expression" dxfId="1571" priority="1577" stopIfTrue="1">
      <formula>$F$33&lt;$D$31</formula>
    </cfRule>
  </conditionalFormatting>
  <conditionalFormatting sqref="L54:L56">
    <cfRule type="expression" dxfId="1570" priority="1576" stopIfTrue="1">
      <formula>$F$30&lt;$D$28</formula>
    </cfRule>
  </conditionalFormatting>
  <conditionalFormatting sqref="L54">
    <cfRule type="expression" dxfId="1569" priority="1575" stopIfTrue="1">
      <formula>$F$27&lt;$D$25</formula>
    </cfRule>
  </conditionalFormatting>
  <conditionalFormatting sqref="L54">
    <cfRule type="expression" dxfId="1568" priority="1574" stopIfTrue="1">
      <formula>$F$23&lt;$D$21</formula>
    </cfRule>
  </conditionalFormatting>
  <conditionalFormatting sqref="L54">
    <cfRule type="expression" dxfId="1567" priority="1573" stopIfTrue="1">
      <formula>$F$23&lt;$D$21</formula>
    </cfRule>
  </conditionalFormatting>
  <conditionalFormatting sqref="L54:L56">
    <cfRule type="expression" dxfId="1566" priority="1572" stopIfTrue="1">
      <formula>$F$36&lt;$D$34</formula>
    </cfRule>
  </conditionalFormatting>
  <conditionalFormatting sqref="L54:L56">
    <cfRule type="expression" dxfId="1565" priority="1571" stopIfTrue="1">
      <formula>$F$33&lt;$D$31</formula>
    </cfRule>
  </conditionalFormatting>
  <conditionalFormatting sqref="L54:L56">
    <cfRule type="expression" dxfId="1564" priority="1570" stopIfTrue="1">
      <formula>$F$30&lt;$D$28</formula>
    </cfRule>
  </conditionalFormatting>
  <conditionalFormatting sqref="L54">
    <cfRule type="expression" dxfId="1563" priority="1569" stopIfTrue="1">
      <formula>$F$27&lt;$D$25</formula>
    </cfRule>
  </conditionalFormatting>
  <conditionalFormatting sqref="L54">
    <cfRule type="expression" dxfId="1562" priority="1568" stopIfTrue="1">
      <formula>$F$23&lt;$D$21</formula>
    </cfRule>
  </conditionalFormatting>
  <conditionalFormatting sqref="L54">
    <cfRule type="expression" dxfId="1561" priority="1567" stopIfTrue="1">
      <formula>$F$23&lt;$D$21</formula>
    </cfRule>
  </conditionalFormatting>
  <conditionalFormatting sqref="L54:L56">
    <cfRule type="expression" dxfId="1560" priority="1566" stopIfTrue="1">
      <formula>$F$53&lt;$D$51</formula>
    </cfRule>
  </conditionalFormatting>
  <conditionalFormatting sqref="L54:L56">
    <cfRule type="expression" dxfId="1559" priority="1565" stopIfTrue="1">
      <formula>$F$50&lt;$D$48</formula>
    </cfRule>
  </conditionalFormatting>
  <conditionalFormatting sqref="L54:L56">
    <cfRule type="expression" dxfId="1558" priority="1564" stopIfTrue="1">
      <formula>$F$42&lt;$D$40</formula>
    </cfRule>
  </conditionalFormatting>
  <conditionalFormatting sqref="L54:L56">
    <cfRule type="expression" dxfId="1557" priority="1563" stopIfTrue="1">
      <formula>$F$39&lt;$D$37</formula>
    </cfRule>
  </conditionalFormatting>
  <conditionalFormatting sqref="L54:L56">
    <cfRule type="expression" dxfId="1556" priority="1562" stopIfTrue="1">
      <formula>$F$36&lt;$D$34</formula>
    </cfRule>
  </conditionalFormatting>
  <conditionalFormatting sqref="L54:L56">
    <cfRule type="expression" dxfId="1555" priority="1561" stopIfTrue="1">
      <formula>$F$33&lt;$D$31</formula>
    </cfRule>
  </conditionalFormatting>
  <conditionalFormatting sqref="L54:L56">
    <cfRule type="expression" dxfId="1554" priority="1560" stopIfTrue="1">
      <formula>$F$30&lt;$D$28</formula>
    </cfRule>
  </conditionalFormatting>
  <conditionalFormatting sqref="L54">
    <cfRule type="expression" dxfId="1553" priority="1559" stopIfTrue="1">
      <formula>$F$27&lt;$D$25</formula>
    </cfRule>
  </conditionalFormatting>
  <conditionalFormatting sqref="L54">
    <cfRule type="expression" dxfId="1552" priority="1558" stopIfTrue="1">
      <formula>$F$23&lt;$D$21</formula>
    </cfRule>
  </conditionalFormatting>
  <conditionalFormatting sqref="L54">
    <cfRule type="expression" dxfId="1551" priority="1557" stopIfTrue="1">
      <formula>$F$23&lt;$D$21</formula>
    </cfRule>
  </conditionalFormatting>
  <conditionalFormatting sqref="L54:L56">
    <cfRule type="expression" dxfId="1550" priority="1556" stopIfTrue="1">
      <formula>$F$36&lt;$D$34</formula>
    </cfRule>
  </conditionalFormatting>
  <conditionalFormatting sqref="L54:L56">
    <cfRule type="expression" dxfId="1549" priority="1555" stopIfTrue="1">
      <formula>$F$33&lt;$D$31</formula>
    </cfRule>
  </conditionalFormatting>
  <conditionalFormatting sqref="L54:L56">
    <cfRule type="expression" dxfId="1548" priority="1554" stopIfTrue="1">
      <formula>$F$30&lt;$D$28</formula>
    </cfRule>
  </conditionalFormatting>
  <conditionalFormatting sqref="L54">
    <cfRule type="expression" dxfId="1547" priority="1553" stopIfTrue="1">
      <formula>$F$27&lt;$D$25</formula>
    </cfRule>
  </conditionalFormatting>
  <conditionalFormatting sqref="L54">
    <cfRule type="expression" dxfId="1546" priority="1552" stopIfTrue="1">
      <formula>$F$23&lt;$D$21</formula>
    </cfRule>
  </conditionalFormatting>
  <conditionalFormatting sqref="L54">
    <cfRule type="expression" dxfId="1545" priority="1551" stopIfTrue="1">
      <formula>$F$23&lt;$D$21</formula>
    </cfRule>
  </conditionalFormatting>
  <conditionalFormatting sqref="L54:L56">
    <cfRule type="expression" dxfId="1544" priority="1550" stopIfTrue="1">
      <formula>$F$36&lt;$D$34</formula>
    </cfRule>
  </conditionalFormatting>
  <conditionalFormatting sqref="L54:L56">
    <cfRule type="expression" dxfId="1543" priority="1549" stopIfTrue="1">
      <formula>$F$33&lt;$D$31</formula>
    </cfRule>
  </conditionalFormatting>
  <conditionalFormatting sqref="L54:L56">
    <cfRule type="expression" dxfId="1542" priority="1548" stopIfTrue="1">
      <formula>$F$30&lt;$D$28</formula>
    </cfRule>
  </conditionalFormatting>
  <conditionalFormatting sqref="L54">
    <cfRule type="expression" dxfId="1541" priority="1547" stopIfTrue="1">
      <formula>$F$27&lt;$D$25</formula>
    </cfRule>
  </conditionalFormatting>
  <conditionalFormatting sqref="L54">
    <cfRule type="expression" dxfId="1540" priority="1546" stopIfTrue="1">
      <formula>$F$23&lt;$D$21</formula>
    </cfRule>
  </conditionalFormatting>
  <conditionalFormatting sqref="L54">
    <cfRule type="expression" dxfId="1539" priority="1545" stopIfTrue="1">
      <formula>$F$23&lt;$D$21</formula>
    </cfRule>
  </conditionalFormatting>
  <conditionalFormatting sqref="L54:L56">
    <cfRule type="expression" dxfId="1538" priority="1544" stopIfTrue="1">
      <formula>$F$36&lt;$D$34</formula>
    </cfRule>
  </conditionalFormatting>
  <conditionalFormatting sqref="L54:L56">
    <cfRule type="expression" dxfId="1537" priority="1543" stopIfTrue="1">
      <formula>$F$33&lt;$D$31</formula>
    </cfRule>
  </conditionalFormatting>
  <conditionalFormatting sqref="L54:L56">
    <cfRule type="expression" dxfId="1536" priority="1542" stopIfTrue="1">
      <formula>$F$30&lt;$D$28</formula>
    </cfRule>
  </conditionalFormatting>
  <conditionalFormatting sqref="L54">
    <cfRule type="expression" dxfId="1535" priority="1541" stopIfTrue="1">
      <formula>$F$27&lt;$D$25</formula>
    </cfRule>
  </conditionalFormatting>
  <conditionalFormatting sqref="L54">
    <cfRule type="expression" dxfId="1534" priority="1540" stopIfTrue="1">
      <formula>$F$23&lt;$D$21</formula>
    </cfRule>
  </conditionalFormatting>
  <conditionalFormatting sqref="L54">
    <cfRule type="expression" dxfId="1533" priority="1539" stopIfTrue="1">
      <formula>$F$23&lt;$D$21</formula>
    </cfRule>
  </conditionalFormatting>
  <conditionalFormatting sqref="L54:L56">
    <cfRule type="expression" dxfId="1532" priority="1538" stopIfTrue="1">
      <formula>$F$36&lt;$D$34</formula>
    </cfRule>
  </conditionalFormatting>
  <conditionalFormatting sqref="L54:L56">
    <cfRule type="expression" dxfId="1531" priority="1537" stopIfTrue="1">
      <formula>$F$33&lt;$D$31</formula>
    </cfRule>
  </conditionalFormatting>
  <conditionalFormatting sqref="L54:L56">
    <cfRule type="expression" dxfId="1530" priority="1536" stopIfTrue="1">
      <formula>$F$30&lt;$D$28</formula>
    </cfRule>
  </conditionalFormatting>
  <conditionalFormatting sqref="L54">
    <cfRule type="expression" dxfId="1529" priority="1535" stopIfTrue="1">
      <formula>$F$27&lt;$D$25</formula>
    </cfRule>
  </conditionalFormatting>
  <conditionalFormatting sqref="L54">
    <cfRule type="expression" dxfId="1528" priority="1534" stopIfTrue="1">
      <formula>$F$23&lt;$D$21</formula>
    </cfRule>
  </conditionalFormatting>
  <conditionalFormatting sqref="L54">
    <cfRule type="expression" dxfId="1527" priority="1533" stopIfTrue="1">
      <formula>$F$23&lt;$D$21</formula>
    </cfRule>
  </conditionalFormatting>
  <conditionalFormatting sqref="L54:L56">
    <cfRule type="expression" dxfId="1526" priority="1532" stopIfTrue="1">
      <formula>$F$50&lt;$D$48</formula>
    </cfRule>
  </conditionalFormatting>
  <conditionalFormatting sqref="L54:L56">
    <cfRule type="expression" dxfId="1525" priority="1531" stopIfTrue="1">
      <formula>$F$42&lt;$D$40</formula>
    </cfRule>
  </conditionalFormatting>
  <conditionalFormatting sqref="L54:L56">
    <cfRule type="expression" dxfId="1524" priority="1530" stopIfTrue="1">
      <formula>$F$39&lt;$D$37</formula>
    </cfRule>
  </conditionalFormatting>
  <conditionalFormatting sqref="L54:L56">
    <cfRule type="expression" dxfId="1523" priority="1529" stopIfTrue="1">
      <formula>$F$36&lt;$D$34</formula>
    </cfRule>
  </conditionalFormatting>
  <conditionalFormatting sqref="L54:L56">
    <cfRule type="expression" dxfId="1522" priority="1528" stopIfTrue="1">
      <formula>$F$33&lt;$D$31</formula>
    </cfRule>
  </conditionalFormatting>
  <conditionalFormatting sqref="L54:L56">
    <cfRule type="expression" dxfId="1521" priority="1527" stopIfTrue="1">
      <formula>$F$30&lt;$D$28</formula>
    </cfRule>
  </conditionalFormatting>
  <conditionalFormatting sqref="L54">
    <cfRule type="expression" dxfId="1520" priority="1526" stopIfTrue="1">
      <formula>$F$27&lt;$D$25</formula>
    </cfRule>
  </conditionalFormatting>
  <conditionalFormatting sqref="L54">
    <cfRule type="expression" dxfId="1519" priority="1525" stopIfTrue="1">
      <formula>$F$23&lt;$D$21</formula>
    </cfRule>
  </conditionalFormatting>
  <conditionalFormatting sqref="L54">
    <cfRule type="expression" dxfId="1518" priority="1524" stopIfTrue="1">
      <formula>$F$23&lt;$D$21</formula>
    </cfRule>
  </conditionalFormatting>
  <conditionalFormatting sqref="L54:L56">
    <cfRule type="expression" dxfId="1517" priority="1523" stopIfTrue="1">
      <formula>$F$36&lt;$D$34</formula>
    </cfRule>
  </conditionalFormatting>
  <conditionalFormatting sqref="L54:L56">
    <cfRule type="expression" dxfId="1516" priority="1522" stopIfTrue="1">
      <formula>$F$33&lt;$D$31</formula>
    </cfRule>
  </conditionalFormatting>
  <conditionalFormatting sqref="L54:L56">
    <cfRule type="expression" dxfId="1515" priority="1521" stopIfTrue="1">
      <formula>$F$30&lt;$D$28</formula>
    </cfRule>
  </conditionalFormatting>
  <conditionalFormatting sqref="L54">
    <cfRule type="expression" dxfId="1514" priority="1520" stopIfTrue="1">
      <formula>$F$27&lt;$D$25</formula>
    </cfRule>
  </conditionalFormatting>
  <conditionalFormatting sqref="L54">
    <cfRule type="expression" dxfId="1513" priority="1519" stopIfTrue="1">
      <formula>$F$23&lt;$D$21</formula>
    </cfRule>
  </conditionalFormatting>
  <conditionalFormatting sqref="L54">
    <cfRule type="expression" dxfId="1512" priority="1518" stopIfTrue="1">
      <formula>$F$23&lt;$D$21</formula>
    </cfRule>
  </conditionalFormatting>
  <conditionalFormatting sqref="L54:L56">
    <cfRule type="expression" dxfId="1511" priority="1517" stopIfTrue="1">
      <formula>$F$36&lt;$D$34</formula>
    </cfRule>
  </conditionalFormatting>
  <conditionalFormatting sqref="L54:L56">
    <cfRule type="expression" dxfId="1510" priority="1516" stopIfTrue="1">
      <formula>$F$33&lt;$D$31</formula>
    </cfRule>
  </conditionalFormatting>
  <conditionalFormatting sqref="L54:L56">
    <cfRule type="expression" dxfId="1509" priority="1515" stopIfTrue="1">
      <formula>$F$30&lt;$D$28</formula>
    </cfRule>
  </conditionalFormatting>
  <conditionalFormatting sqref="L54">
    <cfRule type="expression" dxfId="1508" priority="1514" stopIfTrue="1">
      <formula>$F$27&lt;$D$25</formula>
    </cfRule>
  </conditionalFormatting>
  <conditionalFormatting sqref="L54">
    <cfRule type="expression" dxfId="1507" priority="1513" stopIfTrue="1">
      <formula>$F$23&lt;$D$21</formula>
    </cfRule>
  </conditionalFormatting>
  <conditionalFormatting sqref="L54">
    <cfRule type="expression" dxfId="1506" priority="1512" stopIfTrue="1">
      <formula>$F$23&lt;$D$21</formula>
    </cfRule>
  </conditionalFormatting>
  <conditionalFormatting sqref="L54:L56">
    <cfRule type="expression" dxfId="1505" priority="1511" stopIfTrue="1">
      <formula>$F$36&lt;$D$34</formula>
    </cfRule>
  </conditionalFormatting>
  <conditionalFormatting sqref="L54:L56">
    <cfRule type="expression" dxfId="1504" priority="1510" stopIfTrue="1">
      <formula>$F$33&lt;$D$31</formula>
    </cfRule>
  </conditionalFormatting>
  <conditionalFormatting sqref="L54:L56">
    <cfRule type="expression" dxfId="1503" priority="1509" stopIfTrue="1">
      <formula>$F$30&lt;$D$28</formula>
    </cfRule>
  </conditionalFormatting>
  <conditionalFormatting sqref="L54">
    <cfRule type="expression" dxfId="1502" priority="1508" stopIfTrue="1">
      <formula>$F$27&lt;$D$25</formula>
    </cfRule>
  </conditionalFormatting>
  <conditionalFormatting sqref="L54">
    <cfRule type="expression" dxfId="1501" priority="1507" stopIfTrue="1">
      <formula>$F$23&lt;$D$21</formula>
    </cfRule>
  </conditionalFormatting>
  <conditionalFormatting sqref="L54">
    <cfRule type="expression" dxfId="1500" priority="1506" stopIfTrue="1">
      <formula>$F$23&lt;$D$21</formula>
    </cfRule>
  </conditionalFormatting>
  <conditionalFormatting sqref="L54:L56">
    <cfRule type="expression" dxfId="1499" priority="1505" stopIfTrue="1">
      <formula>$F$36&lt;$D$34</formula>
    </cfRule>
  </conditionalFormatting>
  <conditionalFormatting sqref="L54:L56">
    <cfRule type="expression" dxfId="1498" priority="1504" stopIfTrue="1">
      <formula>$F$33&lt;$D$31</formula>
    </cfRule>
  </conditionalFormatting>
  <conditionalFormatting sqref="L54:L56">
    <cfRule type="expression" dxfId="1497" priority="1503" stopIfTrue="1">
      <formula>$F$30&lt;$D$28</formula>
    </cfRule>
  </conditionalFormatting>
  <conditionalFormatting sqref="L54">
    <cfRule type="expression" dxfId="1496" priority="1502" stopIfTrue="1">
      <formula>$F$27&lt;$D$25</formula>
    </cfRule>
  </conditionalFormatting>
  <conditionalFormatting sqref="L54">
    <cfRule type="expression" dxfId="1495" priority="1501" stopIfTrue="1">
      <formula>$F$23&lt;$D$21</formula>
    </cfRule>
  </conditionalFormatting>
  <conditionalFormatting sqref="L54">
    <cfRule type="expression" dxfId="1494" priority="1500" stopIfTrue="1">
      <formula>$F$23&lt;$D$21</formula>
    </cfRule>
  </conditionalFormatting>
  <conditionalFormatting sqref="L54:L56">
    <cfRule type="expression" dxfId="1493" priority="1499" stopIfTrue="1">
      <formula>$F$53&lt;$D$51</formula>
    </cfRule>
  </conditionalFormatting>
  <conditionalFormatting sqref="L54:L56">
    <cfRule type="expression" dxfId="1492" priority="1498" stopIfTrue="1">
      <formula>$F$50&lt;$D$48</formula>
    </cfRule>
  </conditionalFormatting>
  <conditionalFormatting sqref="L54:L56">
    <cfRule type="expression" dxfId="1491" priority="1497" stopIfTrue="1">
      <formula>$F$42&lt;$D$40</formula>
    </cfRule>
  </conditionalFormatting>
  <conditionalFormatting sqref="L54:L56">
    <cfRule type="expression" dxfId="1490" priority="1496" stopIfTrue="1">
      <formula>$F$39&lt;$D$37</formula>
    </cfRule>
  </conditionalFormatting>
  <conditionalFormatting sqref="L54:L56">
    <cfRule type="expression" dxfId="1489" priority="1495" stopIfTrue="1">
      <formula>$F$36&lt;$D$34</formula>
    </cfRule>
  </conditionalFormatting>
  <conditionalFormatting sqref="L54:L56">
    <cfRule type="expression" dxfId="1488" priority="1494" stopIfTrue="1">
      <formula>$F$33&lt;$D$31</formula>
    </cfRule>
  </conditionalFormatting>
  <conditionalFormatting sqref="L54:L56">
    <cfRule type="expression" dxfId="1487" priority="1493" stopIfTrue="1">
      <formula>$F$30&lt;$D$28</formula>
    </cfRule>
  </conditionalFormatting>
  <conditionalFormatting sqref="L54">
    <cfRule type="expression" dxfId="1486" priority="1492" stopIfTrue="1">
      <formula>$F$27&lt;$D$25</formula>
    </cfRule>
  </conditionalFormatting>
  <conditionalFormatting sqref="L54">
    <cfRule type="expression" dxfId="1485" priority="1491" stopIfTrue="1">
      <formula>$F$23&lt;$D$21</formula>
    </cfRule>
  </conditionalFormatting>
  <conditionalFormatting sqref="L54">
    <cfRule type="expression" dxfId="1484" priority="1490" stopIfTrue="1">
      <formula>$F$23&lt;$D$21</formula>
    </cfRule>
  </conditionalFormatting>
  <conditionalFormatting sqref="L54:L56">
    <cfRule type="expression" dxfId="1483" priority="1489" stopIfTrue="1">
      <formula>$F$36&lt;$D$34</formula>
    </cfRule>
  </conditionalFormatting>
  <conditionalFormatting sqref="L54:L56">
    <cfRule type="expression" dxfId="1482" priority="1488" stopIfTrue="1">
      <formula>$F$33&lt;$D$31</formula>
    </cfRule>
  </conditionalFormatting>
  <conditionalFormatting sqref="L54:L56">
    <cfRule type="expression" dxfId="1481" priority="1487" stopIfTrue="1">
      <formula>$F$30&lt;$D$28</formula>
    </cfRule>
  </conditionalFormatting>
  <conditionalFormatting sqref="L54">
    <cfRule type="expression" dxfId="1480" priority="1486" stopIfTrue="1">
      <formula>$F$27&lt;$D$25</formula>
    </cfRule>
  </conditionalFormatting>
  <conditionalFormatting sqref="L54">
    <cfRule type="expression" dxfId="1479" priority="1485" stopIfTrue="1">
      <formula>$F$23&lt;$D$21</formula>
    </cfRule>
  </conditionalFormatting>
  <conditionalFormatting sqref="L54">
    <cfRule type="expression" dxfId="1478" priority="1484" stopIfTrue="1">
      <formula>$F$23&lt;$D$21</formula>
    </cfRule>
  </conditionalFormatting>
  <conditionalFormatting sqref="L54:L56">
    <cfRule type="expression" dxfId="1477" priority="1483" stopIfTrue="1">
      <formula>$F$36&lt;$D$34</formula>
    </cfRule>
  </conditionalFormatting>
  <conditionalFormatting sqref="L54:L56">
    <cfRule type="expression" dxfId="1476" priority="1482" stopIfTrue="1">
      <formula>$F$33&lt;$D$31</formula>
    </cfRule>
  </conditionalFormatting>
  <conditionalFormatting sqref="L54:L56">
    <cfRule type="expression" dxfId="1475" priority="1481" stopIfTrue="1">
      <formula>$F$30&lt;$D$28</formula>
    </cfRule>
  </conditionalFormatting>
  <conditionalFormatting sqref="L54">
    <cfRule type="expression" dxfId="1474" priority="1480" stopIfTrue="1">
      <formula>$F$27&lt;$D$25</formula>
    </cfRule>
  </conditionalFormatting>
  <conditionalFormatting sqref="L54">
    <cfRule type="expression" dxfId="1473" priority="1479" stopIfTrue="1">
      <formula>$F$23&lt;$D$21</formula>
    </cfRule>
  </conditionalFormatting>
  <conditionalFormatting sqref="L54">
    <cfRule type="expression" dxfId="1472" priority="1478" stopIfTrue="1">
      <formula>$F$23&lt;$D$21</formula>
    </cfRule>
  </conditionalFormatting>
  <conditionalFormatting sqref="L54:L56">
    <cfRule type="expression" dxfId="1471" priority="1477" stopIfTrue="1">
      <formula>$F$36&lt;$D$34</formula>
    </cfRule>
  </conditionalFormatting>
  <conditionalFormatting sqref="L54:L56">
    <cfRule type="expression" dxfId="1470" priority="1476" stopIfTrue="1">
      <formula>$F$33&lt;$D$31</formula>
    </cfRule>
  </conditionalFormatting>
  <conditionalFormatting sqref="L54:L56">
    <cfRule type="expression" dxfId="1469" priority="1475" stopIfTrue="1">
      <formula>$F$30&lt;$D$28</formula>
    </cfRule>
  </conditionalFormatting>
  <conditionalFormatting sqref="L54">
    <cfRule type="expression" dxfId="1468" priority="1474" stopIfTrue="1">
      <formula>$F$27&lt;$D$25</formula>
    </cfRule>
  </conditionalFormatting>
  <conditionalFormatting sqref="L54">
    <cfRule type="expression" dxfId="1467" priority="1473" stopIfTrue="1">
      <formula>$F$23&lt;$D$21</formula>
    </cfRule>
  </conditionalFormatting>
  <conditionalFormatting sqref="L54">
    <cfRule type="expression" dxfId="1466" priority="1472" stopIfTrue="1">
      <formula>$F$23&lt;$D$21</formula>
    </cfRule>
  </conditionalFormatting>
  <conditionalFormatting sqref="L54:L56">
    <cfRule type="expression" dxfId="1465" priority="1471" stopIfTrue="1">
      <formula>$F$36&lt;$D$34</formula>
    </cfRule>
  </conditionalFormatting>
  <conditionalFormatting sqref="L54:L56">
    <cfRule type="expression" dxfId="1464" priority="1470" stopIfTrue="1">
      <formula>$F$33&lt;$D$31</formula>
    </cfRule>
  </conditionalFormatting>
  <conditionalFormatting sqref="L54:L56">
    <cfRule type="expression" dxfId="1463" priority="1469" stopIfTrue="1">
      <formula>$F$30&lt;$D$28</formula>
    </cfRule>
  </conditionalFormatting>
  <conditionalFormatting sqref="L54">
    <cfRule type="expression" dxfId="1462" priority="1468" stopIfTrue="1">
      <formula>$F$27&lt;$D$25</formula>
    </cfRule>
  </conditionalFormatting>
  <conditionalFormatting sqref="L54">
    <cfRule type="expression" dxfId="1461" priority="1467" stopIfTrue="1">
      <formula>$F$23&lt;$D$21</formula>
    </cfRule>
  </conditionalFormatting>
  <conditionalFormatting sqref="L54">
    <cfRule type="expression" dxfId="1460" priority="1466" stopIfTrue="1">
      <formula>$F$23&lt;$D$21</formula>
    </cfRule>
  </conditionalFormatting>
  <conditionalFormatting sqref="L57:L59">
    <cfRule type="expression" dxfId="1459" priority="1465" stopIfTrue="1">
      <formula>$F$56&lt;$D$54</formula>
    </cfRule>
  </conditionalFormatting>
  <conditionalFormatting sqref="L57:L59">
    <cfRule type="expression" dxfId="1458" priority="1464" stopIfTrue="1">
      <formula>$F$53&lt;$D$51</formula>
    </cfRule>
  </conditionalFormatting>
  <conditionalFormatting sqref="L57:L59">
    <cfRule type="expression" dxfId="1457" priority="1463" stopIfTrue="1">
      <formula>$F$50&lt;$D$48</formula>
    </cfRule>
  </conditionalFormatting>
  <conditionalFormatting sqref="L57:L59">
    <cfRule type="expression" dxfId="1456" priority="1462" stopIfTrue="1">
      <formula>$F$42&lt;$D$40</formula>
    </cfRule>
  </conditionalFormatting>
  <conditionalFormatting sqref="L57:L59">
    <cfRule type="expression" dxfId="1455" priority="1461" stopIfTrue="1">
      <formula>$F$39&lt;$D$37</formula>
    </cfRule>
  </conditionalFormatting>
  <conditionalFormatting sqref="L57:L59">
    <cfRule type="expression" dxfId="1454" priority="1460" stopIfTrue="1">
      <formula>$F$36&lt;$D$34</formula>
    </cfRule>
  </conditionalFormatting>
  <conditionalFormatting sqref="L57:L59">
    <cfRule type="expression" dxfId="1453" priority="1459" stopIfTrue="1">
      <formula>$F$33&lt;$D$31</formula>
    </cfRule>
  </conditionalFormatting>
  <conditionalFormatting sqref="L57:L59">
    <cfRule type="expression" dxfId="1452" priority="1458" stopIfTrue="1">
      <formula>$F$30&lt;$D$28</formula>
    </cfRule>
  </conditionalFormatting>
  <conditionalFormatting sqref="L57">
    <cfRule type="expression" dxfId="1451" priority="1457" stopIfTrue="1">
      <formula>$F$27&lt;$D$25</formula>
    </cfRule>
  </conditionalFormatting>
  <conditionalFormatting sqref="L57">
    <cfRule type="expression" dxfId="1450" priority="1456" stopIfTrue="1">
      <formula>$F$23&lt;$D$21</formula>
    </cfRule>
  </conditionalFormatting>
  <conditionalFormatting sqref="L57">
    <cfRule type="expression" dxfId="1449" priority="1455" stopIfTrue="1">
      <formula>$F$23&lt;$D$21</formula>
    </cfRule>
  </conditionalFormatting>
  <conditionalFormatting sqref="L57:L59">
    <cfRule type="expression" dxfId="1448" priority="1454" stopIfTrue="1">
      <formula>$F$36&lt;$D$34</formula>
    </cfRule>
  </conditionalFormatting>
  <conditionalFormatting sqref="L57:L59">
    <cfRule type="expression" dxfId="1447" priority="1453" stopIfTrue="1">
      <formula>$F$33&lt;$D$31</formula>
    </cfRule>
  </conditionalFormatting>
  <conditionalFormatting sqref="L57:L59">
    <cfRule type="expression" dxfId="1446" priority="1452" stopIfTrue="1">
      <formula>$F$30&lt;$D$28</formula>
    </cfRule>
  </conditionalFormatting>
  <conditionalFormatting sqref="L57">
    <cfRule type="expression" dxfId="1445" priority="1451" stopIfTrue="1">
      <formula>$F$27&lt;$D$25</formula>
    </cfRule>
  </conditionalFormatting>
  <conditionalFormatting sqref="L57">
    <cfRule type="expression" dxfId="1444" priority="1450" stopIfTrue="1">
      <formula>$F$23&lt;$D$21</formula>
    </cfRule>
  </conditionalFormatting>
  <conditionalFormatting sqref="L57">
    <cfRule type="expression" dxfId="1443" priority="1449" stopIfTrue="1">
      <formula>$F$23&lt;$D$21</formula>
    </cfRule>
  </conditionalFormatting>
  <conditionalFormatting sqref="L57:L59">
    <cfRule type="expression" dxfId="1442" priority="1448" stopIfTrue="1">
      <formula>$F$36&lt;$D$34</formula>
    </cfRule>
  </conditionalFormatting>
  <conditionalFormatting sqref="L57:L59">
    <cfRule type="expression" dxfId="1441" priority="1447" stopIfTrue="1">
      <formula>$F$33&lt;$D$31</formula>
    </cfRule>
  </conditionalFormatting>
  <conditionalFormatting sqref="L57:L59">
    <cfRule type="expression" dxfId="1440" priority="1446" stopIfTrue="1">
      <formula>$F$30&lt;$D$28</formula>
    </cfRule>
  </conditionalFormatting>
  <conditionalFormatting sqref="L57">
    <cfRule type="expression" dxfId="1439" priority="1445" stopIfTrue="1">
      <formula>$F$27&lt;$D$25</formula>
    </cfRule>
  </conditionalFormatting>
  <conditionalFormatting sqref="L57">
    <cfRule type="expression" dxfId="1438" priority="1444" stopIfTrue="1">
      <formula>$F$23&lt;$D$21</formula>
    </cfRule>
  </conditionalFormatting>
  <conditionalFormatting sqref="L57">
    <cfRule type="expression" dxfId="1437" priority="1443" stopIfTrue="1">
      <formula>$F$23&lt;$D$21</formula>
    </cfRule>
  </conditionalFormatting>
  <conditionalFormatting sqref="L57:L59">
    <cfRule type="expression" dxfId="1436" priority="1442" stopIfTrue="1">
      <formula>$F$36&lt;$D$34</formula>
    </cfRule>
  </conditionalFormatting>
  <conditionalFormatting sqref="L57:L59">
    <cfRule type="expression" dxfId="1435" priority="1441" stopIfTrue="1">
      <formula>$F$33&lt;$D$31</formula>
    </cfRule>
  </conditionalFormatting>
  <conditionalFormatting sqref="L57:L59">
    <cfRule type="expression" dxfId="1434" priority="1440" stopIfTrue="1">
      <formula>$F$30&lt;$D$28</formula>
    </cfRule>
  </conditionalFormatting>
  <conditionalFormatting sqref="L57">
    <cfRule type="expression" dxfId="1433" priority="1439" stopIfTrue="1">
      <formula>$F$27&lt;$D$25</formula>
    </cfRule>
  </conditionalFormatting>
  <conditionalFormatting sqref="L57">
    <cfRule type="expression" dxfId="1432" priority="1438" stopIfTrue="1">
      <formula>$F$23&lt;$D$21</formula>
    </cfRule>
  </conditionalFormatting>
  <conditionalFormatting sqref="L57">
    <cfRule type="expression" dxfId="1431" priority="1437" stopIfTrue="1">
      <formula>$F$23&lt;$D$21</formula>
    </cfRule>
  </conditionalFormatting>
  <conditionalFormatting sqref="L57:L59">
    <cfRule type="expression" dxfId="1430" priority="1436" stopIfTrue="1">
      <formula>$F$36&lt;$D$34</formula>
    </cfRule>
  </conditionalFormatting>
  <conditionalFormatting sqref="L57:L59">
    <cfRule type="expression" dxfId="1429" priority="1435" stopIfTrue="1">
      <formula>$F$33&lt;$D$31</formula>
    </cfRule>
  </conditionalFormatting>
  <conditionalFormatting sqref="L57:L59">
    <cfRule type="expression" dxfId="1428" priority="1434" stopIfTrue="1">
      <formula>$F$30&lt;$D$28</formula>
    </cfRule>
  </conditionalFormatting>
  <conditionalFormatting sqref="L57">
    <cfRule type="expression" dxfId="1427" priority="1433" stopIfTrue="1">
      <formula>$F$27&lt;$D$25</formula>
    </cfRule>
  </conditionalFormatting>
  <conditionalFormatting sqref="L57">
    <cfRule type="expression" dxfId="1426" priority="1432" stopIfTrue="1">
      <formula>$F$23&lt;$D$21</formula>
    </cfRule>
  </conditionalFormatting>
  <conditionalFormatting sqref="L57">
    <cfRule type="expression" dxfId="1425" priority="1431" stopIfTrue="1">
      <formula>$F$23&lt;$D$21</formula>
    </cfRule>
  </conditionalFormatting>
  <conditionalFormatting sqref="L57:L59">
    <cfRule type="expression" dxfId="1424" priority="1430" stopIfTrue="1">
      <formula>$F$53&lt;$D$51</formula>
    </cfRule>
  </conditionalFormatting>
  <conditionalFormatting sqref="L57:L59">
    <cfRule type="expression" dxfId="1423" priority="1429" stopIfTrue="1">
      <formula>$F$50&lt;$D$48</formula>
    </cfRule>
  </conditionalFormatting>
  <conditionalFormatting sqref="L57:L59">
    <cfRule type="expression" dxfId="1422" priority="1428" stopIfTrue="1">
      <formula>$F$42&lt;$D$40</formula>
    </cfRule>
  </conditionalFormatting>
  <conditionalFormatting sqref="L57:L59">
    <cfRule type="expression" dxfId="1421" priority="1427" stopIfTrue="1">
      <formula>$F$39&lt;$D$37</formula>
    </cfRule>
  </conditionalFormatting>
  <conditionalFormatting sqref="L57:L59">
    <cfRule type="expression" dxfId="1420" priority="1426" stopIfTrue="1">
      <formula>$F$36&lt;$D$34</formula>
    </cfRule>
  </conditionalFormatting>
  <conditionalFormatting sqref="L57:L59">
    <cfRule type="expression" dxfId="1419" priority="1425" stopIfTrue="1">
      <formula>$F$33&lt;$D$31</formula>
    </cfRule>
  </conditionalFormatting>
  <conditionalFormatting sqref="L57:L59">
    <cfRule type="expression" dxfId="1418" priority="1424" stopIfTrue="1">
      <formula>$F$30&lt;$D$28</formula>
    </cfRule>
  </conditionalFormatting>
  <conditionalFormatting sqref="L57">
    <cfRule type="expression" dxfId="1417" priority="1423" stopIfTrue="1">
      <formula>$F$27&lt;$D$25</formula>
    </cfRule>
  </conditionalFormatting>
  <conditionalFormatting sqref="L57">
    <cfRule type="expression" dxfId="1416" priority="1422" stopIfTrue="1">
      <formula>$F$23&lt;$D$21</formula>
    </cfRule>
  </conditionalFormatting>
  <conditionalFormatting sqref="L57">
    <cfRule type="expression" dxfId="1415" priority="1421" stopIfTrue="1">
      <formula>$F$23&lt;$D$21</formula>
    </cfRule>
  </conditionalFormatting>
  <conditionalFormatting sqref="L57:L59">
    <cfRule type="expression" dxfId="1414" priority="1420" stopIfTrue="1">
      <formula>$F$36&lt;$D$34</formula>
    </cfRule>
  </conditionalFormatting>
  <conditionalFormatting sqref="L57:L59">
    <cfRule type="expression" dxfId="1413" priority="1419" stopIfTrue="1">
      <formula>$F$33&lt;$D$31</formula>
    </cfRule>
  </conditionalFormatting>
  <conditionalFormatting sqref="L57:L59">
    <cfRule type="expression" dxfId="1412" priority="1418" stopIfTrue="1">
      <formula>$F$30&lt;$D$28</formula>
    </cfRule>
  </conditionalFormatting>
  <conditionalFormatting sqref="L57">
    <cfRule type="expression" dxfId="1411" priority="1417" stopIfTrue="1">
      <formula>$F$27&lt;$D$25</formula>
    </cfRule>
  </conditionalFormatting>
  <conditionalFormatting sqref="L57">
    <cfRule type="expression" dxfId="1410" priority="1416" stopIfTrue="1">
      <formula>$F$23&lt;$D$21</formula>
    </cfRule>
  </conditionalFormatting>
  <conditionalFormatting sqref="L57">
    <cfRule type="expression" dxfId="1409" priority="1415" stopIfTrue="1">
      <formula>$F$23&lt;$D$21</formula>
    </cfRule>
  </conditionalFormatting>
  <conditionalFormatting sqref="L57:L59">
    <cfRule type="expression" dxfId="1408" priority="1414" stopIfTrue="1">
      <formula>$F$36&lt;$D$34</formula>
    </cfRule>
  </conditionalFormatting>
  <conditionalFormatting sqref="L57:L59">
    <cfRule type="expression" dxfId="1407" priority="1413" stopIfTrue="1">
      <formula>$F$33&lt;$D$31</formula>
    </cfRule>
  </conditionalFormatting>
  <conditionalFormatting sqref="L57:L59">
    <cfRule type="expression" dxfId="1406" priority="1412" stopIfTrue="1">
      <formula>$F$30&lt;$D$28</formula>
    </cfRule>
  </conditionalFormatting>
  <conditionalFormatting sqref="L57">
    <cfRule type="expression" dxfId="1405" priority="1411" stopIfTrue="1">
      <formula>$F$27&lt;$D$25</formula>
    </cfRule>
  </conditionalFormatting>
  <conditionalFormatting sqref="L57">
    <cfRule type="expression" dxfId="1404" priority="1410" stopIfTrue="1">
      <formula>$F$23&lt;$D$21</formula>
    </cfRule>
  </conditionalFormatting>
  <conditionalFormatting sqref="L57">
    <cfRule type="expression" dxfId="1403" priority="1409" stopIfTrue="1">
      <formula>$F$23&lt;$D$21</formula>
    </cfRule>
  </conditionalFormatting>
  <conditionalFormatting sqref="L57:L59">
    <cfRule type="expression" dxfId="1402" priority="1408" stopIfTrue="1">
      <formula>$F$36&lt;$D$34</formula>
    </cfRule>
  </conditionalFormatting>
  <conditionalFormatting sqref="L57:L59">
    <cfRule type="expression" dxfId="1401" priority="1407" stopIfTrue="1">
      <formula>$F$33&lt;$D$31</formula>
    </cfRule>
  </conditionalFormatting>
  <conditionalFormatting sqref="L57:L59">
    <cfRule type="expression" dxfId="1400" priority="1406" stopIfTrue="1">
      <formula>$F$30&lt;$D$28</formula>
    </cfRule>
  </conditionalFormatting>
  <conditionalFormatting sqref="L57">
    <cfRule type="expression" dxfId="1399" priority="1405" stopIfTrue="1">
      <formula>$F$27&lt;$D$25</formula>
    </cfRule>
  </conditionalFormatting>
  <conditionalFormatting sqref="L57">
    <cfRule type="expression" dxfId="1398" priority="1404" stopIfTrue="1">
      <formula>$F$23&lt;$D$21</formula>
    </cfRule>
  </conditionalFormatting>
  <conditionalFormatting sqref="L57">
    <cfRule type="expression" dxfId="1397" priority="1403" stopIfTrue="1">
      <formula>$F$23&lt;$D$21</formula>
    </cfRule>
  </conditionalFormatting>
  <conditionalFormatting sqref="L57:L59">
    <cfRule type="expression" dxfId="1396" priority="1402" stopIfTrue="1">
      <formula>$F$36&lt;$D$34</formula>
    </cfRule>
  </conditionalFormatting>
  <conditionalFormatting sqref="L57:L59">
    <cfRule type="expression" dxfId="1395" priority="1401" stopIfTrue="1">
      <formula>$F$33&lt;$D$31</formula>
    </cfRule>
  </conditionalFormatting>
  <conditionalFormatting sqref="L57:L59">
    <cfRule type="expression" dxfId="1394" priority="1400" stopIfTrue="1">
      <formula>$F$30&lt;$D$28</formula>
    </cfRule>
  </conditionalFormatting>
  <conditionalFormatting sqref="L57">
    <cfRule type="expression" dxfId="1393" priority="1399" stopIfTrue="1">
      <formula>$F$27&lt;$D$25</formula>
    </cfRule>
  </conditionalFormatting>
  <conditionalFormatting sqref="L57">
    <cfRule type="expression" dxfId="1392" priority="1398" stopIfTrue="1">
      <formula>$F$23&lt;$D$21</formula>
    </cfRule>
  </conditionalFormatting>
  <conditionalFormatting sqref="L57">
    <cfRule type="expression" dxfId="1391" priority="1397" stopIfTrue="1">
      <formula>$F$23&lt;$D$21</formula>
    </cfRule>
  </conditionalFormatting>
  <conditionalFormatting sqref="L57:L59">
    <cfRule type="expression" dxfId="1390" priority="1396" stopIfTrue="1">
      <formula>$F$53&lt;$D$51</formula>
    </cfRule>
  </conditionalFormatting>
  <conditionalFormatting sqref="L57:L59">
    <cfRule type="expression" dxfId="1389" priority="1395" stopIfTrue="1">
      <formula>$F$50&lt;$D$48</formula>
    </cfRule>
  </conditionalFormatting>
  <conditionalFormatting sqref="L57:L59">
    <cfRule type="expression" dxfId="1388" priority="1394" stopIfTrue="1">
      <formula>$F$42&lt;$D$40</formula>
    </cfRule>
  </conditionalFormatting>
  <conditionalFormatting sqref="L57:L59">
    <cfRule type="expression" dxfId="1387" priority="1393" stopIfTrue="1">
      <formula>$F$39&lt;$D$37</formula>
    </cfRule>
  </conditionalFormatting>
  <conditionalFormatting sqref="L57:L59">
    <cfRule type="expression" dxfId="1386" priority="1392" stopIfTrue="1">
      <formula>$F$36&lt;$D$34</formula>
    </cfRule>
  </conditionalFormatting>
  <conditionalFormatting sqref="L57:L59">
    <cfRule type="expression" dxfId="1385" priority="1391" stopIfTrue="1">
      <formula>$F$33&lt;$D$31</formula>
    </cfRule>
  </conditionalFormatting>
  <conditionalFormatting sqref="L57:L59">
    <cfRule type="expression" dxfId="1384" priority="1390" stopIfTrue="1">
      <formula>$F$30&lt;$D$28</formula>
    </cfRule>
  </conditionalFormatting>
  <conditionalFormatting sqref="L57">
    <cfRule type="expression" dxfId="1383" priority="1389" stopIfTrue="1">
      <formula>$F$27&lt;$D$25</formula>
    </cfRule>
  </conditionalFormatting>
  <conditionalFormatting sqref="L57">
    <cfRule type="expression" dxfId="1382" priority="1388" stopIfTrue="1">
      <formula>$F$23&lt;$D$21</formula>
    </cfRule>
  </conditionalFormatting>
  <conditionalFormatting sqref="L57">
    <cfRule type="expression" dxfId="1381" priority="1387" stopIfTrue="1">
      <formula>$F$23&lt;$D$21</formula>
    </cfRule>
  </conditionalFormatting>
  <conditionalFormatting sqref="L57:L59">
    <cfRule type="expression" dxfId="1380" priority="1386" stopIfTrue="1">
      <formula>$F$36&lt;$D$34</formula>
    </cfRule>
  </conditionalFormatting>
  <conditionalFormatting sqref="L57:L59">
    <cfRule type="expression" dxfId="1379" priority="1385" stopIfTrue="1">
      <formula>$F$33&lt;$D$31</formula>
    </cfRule>
  </conditionalFormatting>
  <conditionalFormatting sqref="L57:L59">
    <cfRule type="expression" dxfId="1378" priority="1384" stopIfTrue="1">
      <formula>$F$30&lt;$D$28</formula>
    </cfRule>
  </conditionalFormatting>
  <conditionalFormatting sqref="L57">
    <cfRule type="expression" dxfId="1377" priority="1383" stopIfTrue="1">
      <formula>$F$27&lt;$D$25</formula>
    </cfRule>
  </conditionalFormatting>
  <conditionalFormatting sqref="L57">
    <cfRule type="expression" dxfId="1376" priority="1382" stopIfTrue="1">
      <formula>$F$23&lt;$D$21</formula>
    </cfRule>
  </conditionalFormatting>
  <conditionalFormatting sqref="L57">
    <cfRule type="expression" dxfId="1375" priority="1381" stopIfTrue="1">
      <formula>$F$23&lt;$D$21</formula>
    </cfRule>
  </conditionalFormatting>
  <conditionalFormatting sqref="L57:L59">
    <cfRule type="expression" dxfId="1374" priority="1380" stopIfTrue="1">
      <formula>$F$36&lt;$D$34</formula>
    </cfRule>
  </conditionalFormatting>
  <conditionalFormatting sqref="L57:L59">
    <cfRule type="expression" dxfId="1373" priority="1379" stopIfTrue="1">
      <formula>$F$33&lt;$D$31</formula>
    </cfRule>
  </conditionalFormatting>
  <conditionalFormatting sqref="L57:L59">
    <cfRule type="expression" dxfId="1372" priority="1378" stopIfTrue="1">
      <formula>$F$30&lt;$D$28</formula>
    </cfRule>
  </conditionalFormatting>
  <conditionalFormatting sqref="L57">
    <cfRule type="expression" dxfId="1371" priority="1377" stopIfTrue="1">
      <formula>$F$27&lt;$D$25</formula>
    </cfRule>
  </conditionalFormatting>
  <conditionalFormatting sqref="L57">
    <cfRule type="expression" dxfId="1370" priority="1376" stopIfTrue="1">
      <formula>$F$23&lt;$D$21</formula>
    </cfRule>
  </conditionalFormatting>
  <conditionalFormatting sqref="L57">
    <cfRule type="expression" dxfId="1369" priority="1375" stopIfTrue="1">
      <formula>$F$23&lt;$D$21</formula>
    </cfRule>
  </conditionalFormatting>
  <conditionalFormatting sqref="L57:L59">
    <cfRule type="expression" dxfId="1368" priority="1374" stopIfTrue="1">
      <formula>$F$36&lt;$D$34</formula>
    </cfRule>
  </conditionalFormatting>
  <conditionalFormatting sqref="L57:L59">
    <cfRule type="expression" dxfId="1367" priority="1373" stopIfTrue="1">
      <formula>$F$33&lt;$D$31</formula>
    </cfRule>
  </conditionalFormatting>
  <conditionalFormatting sqref="L57:L59">
    <cfRule type="expression" dxfId="1366" priority="1372" stopIfTrue="1">
      <formula>$F$30&lt;$D$28</formula>
    </cfRule>
  </conditionalFormatting>
  <conditionalFormatting sqref="L57">
    <cfRule type="expression" dxfId="1365" priority="1371" stopIfTrue="1">
      <formula>$F$27&lt;$D$25</formula>
    </cfRule>
  </conditionalFormatting>
  <conditionalFormatting sqref="L57">
    <cfRule type="expression" dxfId="1364" priority="1370" stopIfTrue="1">
      <formula>$F$23&lt;$D$21</formula>
    </cfRule>
  </conditionalFormatting>
  <conditionalFormatting sqref="L57">
    <cfRule type="expression" dxfId="1363" priority="1369" stopIfTrue="1">
      <formula>$F$23&lt;$D$21</formula>
    </cfRule>
  </conditionalFormatting>
  <conditionalFormatting sqref="L57:L59">
    <cfRule type="expression" dxfId="1362" priority="1368" stopIfTrue="1">
      <formula>$F$36&lt;$D$34</formula>
    </cfRule>
  </conditionalFormatting>
  <conditionalFormatting sqref="L57:L59">
    <cfRule type="expression" dxfId="1361" priority="1367" stopIfTrue="1">
      <formula>$F$33&lt;$D$31</formula>
    </cfRule>
  </conditionalFormatting>
  <conditionalFormatting sqref="L57:L59">
    <cfRule type="expression" dxfId="1360" priority="1366" stopIfTrue="1">
      <formula>$F$30&lt;$D$28</formula>
    </cfRule>
  </conditionalFormatting>
  <conditionalFormatting sqref="L57">
    <cfRule type="expression" dxfId="1359" priority="1365" stopIfTrue="1">
      <formula>$F$27&lt;$D$25</formula>
    </cfRule>
  </conditionalFormatting>
  <conditionalFormatting sqref="L57">
    <cfRule type="expression" dxfId="1358" priority="1364" stopIfTrue="1">
      <formula>$F$23&lt;$D$21</formula>
    </cfRule>
  </conditionalFormatting>
  <conditionalFormatting sqref="L57">
    <cfRule type="expression" dxfId="1357" priority="1363" stopIfTrue="1">
      <formula>$F$23&lt;$D$21</formula>
    </cfRule>
  </conditionalFormatting>
  <conditionalFormatting sqref="L57:L59">
    <cfRule type="expression" dxfId="1356" priority="1362" stopIfTrue="1">
      <formula>$F$53&lt;$D$51</formula>
    </cfRule>
  </conditionalFormatting>
  <conditionalFormatting sqref="L57:L59">
    <cfRule type="expression" dxfId="1355" priority="1361" stopIfTrue="1">
      <formula>$F$50&lt;$D$48</formula>
    </cfRule>
  </conditionalFormatting>
  <conditionalFormatting sqref="L57:L59">
    <cfRule type="expression" dxfId="1354" priority="1360" stopIfTrue="1">
      <formula>$F$42&lt;$D$40</formula>
    </cfRule>
  </conditionalFormatting>
  <conditionalFormatting sqref="L57:L59">
    <cfRule type="expression" dxfId="1353" priority="1359" stopIfTrue="1">
      <formula>$F$39&lt;$D$37</formula>
    </cfRule>
  </conditionalFormatting>
  <conditionalFormatting sqref="L57:L59">
    <cfRule type="expression" dxfId="1352" priority="1358" stopIfTrue="1">
      <formula>$F$36&lt;$D$34</formula>
    </cfRule>
  </conditionalFormatting>
  <conditionalFormatting sqref="L57:L59">
    <cfRule type="expression" dxfId="1351" priority="1357" stopIfTrue="1">
      <formula>$F$33&lt;$D$31</formula>
    </cfRule>
  </conditionalFormatting>
  <conditionalFormatting sqref="L57:L59">
    <cfRule type="expression" dxfId="1350" priority="1356" stopIfTrue="1">
      <formula>$F$30&lt;$D$28</formula>
    </cfRule>
  </conditionalFormatting>
  <conditionalFormatting sqref="L57">
    <cfRule type="expression" dxfId="1349" priority="1355" stopIfTrue="1">
      <formula>$F$27&lt;$D$25</formula>
    </cfRule>
  </conditionalFormatting>
  <conditionalFormatting sqref="L57">
    <cfRule type="expression" dxfId="1348" priority="1354" stopIfTrue="1">
      <formula>$F$23&lt;$D$21</formula>
    </cfRule>
  </conditionalFormatting>
  <conditionalFormatting sqref="L57">
    <cfRule type="expression" dxfId="1347" priority="1353" stopIfTrue="1">
      <formula>$F$23&lt;$D$21</formula>
    </cfRule>
  </conditionalFormatting>
  <conditionalFormatting sqref="L57:L59">
    <cfRule type="expression" dxfId="1346" priority="1352" stopIfTrue="1">
      <formula>$F$36&lt;$D$34</formula>
    </cfRule>
  </conditionalFormatting>
  <conditionalFormatting sqref="L57:L59">
    <cfRule type="expression" dxfId="1345" priority="1351" stopIfTrue="1">
      <formula>$F$33&lt;$D$31</formula>
    </cfRule>
  </conditionalFormatting>
  <conditionalFormatting sqref="L57:L59">
    <cfRule type="expression" dxfId="1344" priority="1350" stopIfTrue="1">
      <formula>$F$30&lt;$D$28</formula>
    </cfRule>
  </conditionalFormatting>
  <conditionalFormatting sqref="L57">
    <cfRule type="expression" dxfId="1343" priority="1349" stopIfTrue="1">
      <formula>$F$27&lt;$D$25</formula>
    </cfRule>
  </conditionalFormatting>
  <conditionalFormatting sqref="L57">
    <cfRule type="expression" dxfId="1342" priority="1348" stopIfTrue="1">
      <formula>$F$23&lt;$D$21</formula>
    </cfRule>
  </conditionalFormatting>
  <conditionalFormatting sqref="L57">
    <cfRule type="expression" dxfId="1341" priority="1347" stopIfTrue="1">
      <formula>$F$23&lt;$D$21</formula>
    </cfRule>
  </conditionalFormatting>
  <conditionalFormatting sqref="L57:L59">
    <cfRule type="expression" dxfId="1340" priority="1346" stopIfTrue="1">
      <formula>$F$36&lt;$D$34</formula>
    </cfRule>
  </conditionalFormatting>
  <conditionalFormatting sqref="L57:L59">
    <cfRule type="expression" dxfId="1339" priority="1345" stopIfTrue="1">
      <formula>$F$33&lt;$D$31</formula>
    </cfRule>
  </conditionalFormatting>
  <conditionalFormatting sqref="L57:L59">
    <cfRule type="expression" dxfId="1338" priority="1344" stopIfTrue="1">
      <formula>$F$30&lt;$D$28</formula>
    </cfRule>
  </conditionalFormatting>
  <conditionalFormatting sqref="L57">
    <cfRule type="expression" dxfId="1337" priority="1343" stopIfTrue="1">
      <formula>$F$27&lt;$D$25</formula>
    </cfRule>
  </conditionalFormatting>
  <conditionalFormatting sqref="L57">
    <cfRule type="expression" dxfId="1336" priority="1342" stopIfTrue="1">
      <formula>$F$23&lt;$D$21</formula>
    </cfRule>
  </conditionalFormatting>
  <conditionalFormatting sqref="L57">
    <cfRule type="expression" dxfId="1335" priority="1341" stopIfTrue="1">
      <formula>$F$23&lt;$D$21</formula>
    </cfRule>
  </conditionalFormatting>
  <conditionalFormatting sqref="L57:L59">
    <cfRule type="expression" dxfId="1334" priority="1340" stopIfTrue="1">
      <formula>$F$36&lt;$D$34</formula>
    </cfRule>
  </conditionalFormatting>
  <conditionalFormatting sqref="L57:L59">
    <cfRule type="expression" dxfId="1333" priority="1339" stopIfTrue="1">
      <formula>$F$33&lt;$D$31</formula>
    </cfRule>
  </conditionalFormatting>
  <conditionalFormatting sqref="L57:L59">
    <cfRule type="expression" dxfId="1332" priority="1338" stopIfTrue="1">
      <formula>$F$30&lt;$D$28</formula>
    </cfRule>
  </conditionalFormatting>
  <conditionalFormatting sqref="L57">
    <cfRule type="expression" dxfId="1331" priority="1337" stopIfTrue="1">
      <formula>$F$27&lt;$D$25</formula>
    </cfRule>
  </conditionalFormatting>
  <conditionalFormatting sqref="L57">
    <cfRule type="expression" dxfId="1330" priority="1336" stopIfTrue="1">
      <formula>$F$23&lt;$D$21</formula>
    </cfRule>
  </conditionalFormatting>
  <conditionalFormatting sqref="L57">
    <cfRule type="expression" dxfId="1329" priority="1335" stopIfTrue="1">
      <formula>$F$23&lt;$D$21</formula>
    </cfRule>
  </conditionalFormatting>
  <conditionalFormatting sqref="L57:L59">
    <cfRule type="expression" dxfId="1328" priority="1334" stopIfTrue="1">
      <formula>$F$36&lt;$D$34</formula>
    </cfRule>
  </conditionalFormatting>
  <conditionalFormatting sqref="L57:L59">
    <cfRule type="expression" dxfId="1327" priority="1333" stopIfTrue="1">
      <formula>$F$33&lt;$D$31</formula>
    </cfRule>
  </conditionalFormatting>
  <conditionalFormatting sqref="L57:L59">
    <cfRule type="expression" dxfId="1326" priority="1332" stopIfTrue="1">
      <formula>$F$30&lt;$D$28</formula>
    </cfRule>
  </conditionalFormatting>
  <conditionalFormatting sqref="L57">
    <cfRule type="expression" dxfId="1325" priority="1331" stopIfTrue="1">
      <formula>$F$27&lt;$D$25</formula>
    </cfRule>
  </conditionalFormatting>
  <conditionalFormatting sqref="L57">
    <cfRule type="expression" dxfId="1324" priority="1330" stopIfTrue="1">
      <formula>$F$23&lt;$D$21</formula>
    </cfRule>
  </conditionalFormatting>
  <conditionalFormatting sqref="L57">
    <cfRule type="expression" dxfId="1323" priority="1329" stopIfTrue="1">
      <formula>$F$23&lt;$D$21</formula>
    </cfRule>
  </conditionalFormatting>
  <conditionalFormatting sqref="L57:L59">
    <cfRule type="expression" dxfId="1322" priority="1328" stopIfTrue="1">
      <formula>$F$50&lt;$D$48</formula>
    </cfRule>
  </conditionalFormatting>
  <conditionalFormatting sqref="L57:L59">
    <cfRule type="expression" dxfId="1321" priority="1327" stopIfTrue="1">
      <formula>$F$42&lt;$D$40</formula>
    </cfRule>
  </conditionalFormatting>
  <conditionalFormatting sqref="L57:L59">
    <cfRule type="expression" dxfId="1320" priority="1326" stopIfTrue="1">
      <formula>$F$39&lt;$D$37</formula>
    </cfRule>
  </conditionalFormatting>
  <conditionalFormatting sqref="L57:L59">
    <cfRule type="expression" dxfId="1319" priority="1325" stopIfTrue="1">
      <formula>$F$36&lt;$D$34</formula>
    </cfRule>
  </conditionalFormatting>
  <conditionalFormatting sqref="L57:L59">
    <cfRule type="expression" dxfId="1318" priority="1324" stopIfTrue="1">
      <formula>$F$33&lt;$D$31</formula>
    </cfRule>
  </conditionalFormatting>
  <conditionalFormatting sqref="L57:L59">
    <cfRule type="expression" dxfId="1317" priority="1323" stopIfTrue="1">
      <formula>$F$30&lt;$D$28</formula>
    </cfRule>
  </conditionalFormatting>
  <conditionalFormatting sqref="L57">
    <cfRule type="expression" dxfId="1316" priority="1322" stopIfTrue="1">
      <formula>$F$27&lt;$D$25</formula>
    </cfRule>
  </conditionalFormatting>
  <conditionalFormatting sqref="L57">
    <cfRule type="expression" dxfId="1315" priority="1321" stopIfTrue="1">
      <formula>$F$23&lt;$D$21</formula>
    </cfRule>
  </conditionalFormatting>
  <conditionalFormatting sqref="L57">
    <cfRule type="expression" dxfId="1314" priority="1320" stopIfTrue="1">
      <formula>$F$23&lt;$D$21</formula>
    </cfRule>
  </conditionalFormatting>
  <conditionalFormatting sqref="L57:L59">
    <cfRule type="expression" dxfId="1313" priority="1319" stopIfTrue="1">
      <formula>$F$36&lt;$D$34</formula>
    </cfRule>
  </conditionalFormatting>
  <conditionalFormatting sqref="L57:L59">
    <cfRule type="expression" dxfId="1312" priority="1318" stopIfTrue="1">
      <formula>$F$33&lt;$D$31</formula>
    </cfRule>
  </conditionalFormatting>
  <conditionalFormatting sqref="L57:L59">
    <cfRule type="expression" dxfId="1311" priority="1317" stopIfTrue="1">
      <formula>$F$30&lt;$D$28</formula>
    </cfRule>
  </conditionalFormatting>
  <conditionalFormatting sqref="L57">
    <cfRule type="expression" dxfId="1310" priority="1316" stopIfTrue="1">
      <formula>$F$27&lt;$D$25</formula>
    </cfRule>
  </conditionalFormatting>
  <conditionalFormatting sqref="L57">
    <cfRule type="expression" dxfId="1309" priority="1315" stopIfTrue="1">
      <formula>$F$23&lt;$D$21</formula>
    </cfRule>
  </conditionalFormatting>
  <conditionalFormatting sqref="L57">
    <cfRule type="expression" dxfId="1308" priority="1314" stopIfTrue="1">
      <formula>$F$23&lt;$D$21</formula>
    </cfRule>
  </conditionalFormatting>
  <conditionalFormatting sqref="L57:L59">
    <cfRule type="expression" dxfId="1307" priority="1313" stopIfTrue="1">
      <formula>$F$36&lt;$D$34</formula>
    </cfRule>
  </conditionalFormatting>
  <conditionalFormatting sqref="L57:L59">
    <cfRule type="expression" dxfId="1306" priority="1312" stopIfTrue="1">
      <formula>$F$33&lt;$D$31</formula>
    </cfRule>
  </conditionalFormatting>
  <conditionalFormatting sqref="L57:L59">
    <cfRule type="expression" dxfId="1305" priority="1311" stopIfTrue="1">
      <formula>$F$30&lt;$D$28</formula>
    </cfRule>
  </conditionalFormatting>
  <conditionalFormatting sqref="L57">
    <cfRule type="expression" dxfId="1304" priority="1310" stopIfTrue="1">
      <formula>$F$27&lt;$D$25</formula>
    </cfRule>
  </conditionalFormatting>
  <conditionalFormatting sqref="L57">
    <cfRule type="expression" dxfId="1303" priority="1309" stopIfTrue="1">
      <formula>$F$23&lt;$D$21</formula>
    </cfRule>
  </conditionalFormatting>
  <conditionalFormatting sqref="L57">
    <cfRule type="expression" dxfId="1302" priority="1308" stopIfTrue="1">
      <formula>$F$23&lt;$D$21</formula>
    </cfRule>
  </conditionalFormatting>
  <conditionalFormatting sqref="L57:L59">
    <cfRule type="expression" dxfId="1301" priority="1307" stopIfTrue="1">
      <formula>$F$36&lt;$D$34</formula>
    </cfRule>
  </conditionalFormatting>
  <conditionalFormatting sqref="L57:L59">
    <cfRule type="expression" dxfId="1300" priority="1306" stopIfTrue="1">
      <formula>$F$33&lt;$D$31</formula>
    </cfRule>
  </conditionalFormatting>
  <conditionalFormatting sqref="L57:L59">
    <cfRule type="expression" dxfId="1299" priority="1305" stopIfTrue="1">
      <formula>$F$30&lt;$D$28</formula>
    </cfRule>
  </conditionalFormatting>
  <conditionalFormatting sqref="L57">
    <cfRule type="expression" dxfId="1298" priority="1304" stopIfTrue="1">
      <formula>$F$27&lt;$D$25</formula>
    </cfRule>
  </conditionalFormatting>
  <conditionalFormatting sqref="L57">
    <cfRule type="expression" dxfId="1297" priority="1303" stopIfTrue="1">
      <formula>$F$23&lt;$D$21</formula>
    </cfRule>
  </conditionalFormatting>
  <conditionalFormatting sqref="L57">
    <cfRule type="expression" dxfId="1296" priority="1302" stopIfTrue="1">
      <formula>$F$23&lt;$D$21</formula>
    </cfRule>
  </conditionalFormatting>
  <conditionalFormatting sqref="L57:L59">
    <cfRule type="expression" dxfId="1295" priority="1301" stopIfTrue="1">
      <formula>$F$36&lt;$D$34</formula>
    </cfRule>
  </conditionalFormatting>
  <conditionalFormatting sqref="L57:L59">
    <cfRule type="expression" dxfId="1294" priority="1300" stopIfTrue="1">
      <formula>$F$33&lt;$D$31</formula>
    </cfRule>
  </conditionalFormatting>
  <conditionalFormatting sqref="L57:L59">
    <cfRule type="expression" dxfId="1293" priority="1299" stopIfTrue="1">
      <formula>$F$30&lt;$D$28</formula>
    </cfRule>
  </conditionalFormatting>
  <conditionalFormatting sqref="L57">
    <cfRule type="expression" dxfId="1292" priority="1298" stopIfTrue="1">
      <formula>$F$27&lt;$D$25</formula>
    </cfRule>
  </conditionalFormatting>
  <conditionalFormatting sqref="L57">
    <cfRule type="expression" dxfId="1291" priority="1297" stopIfTrue="1">
      <formula>$F$23&lt;$D$21</formula>
    </cfRule>
  </conditionalFormatting>
  <conditionalFormatting sqref="L57">
    <cfRule type="expression" dxfId="1290" priority="1296" stopIfTrue="1">
      <formula>$F$23&lt;$D$21</formula>
    </cfRule>
  </conditionalFormatting>
  <conditionalFormatting sqref="L57:L59">
    <cfRule type="expression" dxfId="1289" priority="1295" stopIfTrue="1">
      <formula>$F$53&lt;$D$51</formula>
    </cfRule>
  </conditionalFormatting>
  <conditionalFormatting sqref="L57:L59">
    <cfRule type="expression" dxfId="1288" priority="1294" stopIfTrue="1">
      <formula>$F$50&lt;$D$48</formula>
    </cfRule>
  </conditionalFormatting>
  <conditionalFormatting sqref="L57:L59">
    <cfRule type="expression" dxfId="1287" priority="1293" stopIfTrue="1">
      <formula>$F$42&lt;$D$40</formula>
    </cfRule>
  </conditionalFormatting>
  <conditionalFormatting sqref="L57:L59">
    <cfRule type="expression" dxfId="1286" priority="1292" stopIfTrue="1">
      <formula>$F$39&lt;$D$37</formula>
    </cfRule>
  </conditionalFormatting>
  <conditionalFormatting sqref="L57:L59">
    <cfRule type="expression" dxfId="1285" priority="1291" stopIfTrue="1">
      <formula>$F$36&lt;$D$34</formula>
    </cfRule>
  </conditionalFormatting>
  <conditionalFormatting sqref="L57:L59">
    <cfRule type="expression" dxfId="1284" priority="1290" stopIfTrue="1">
      <formula>$F$33&lt;$D$31</formula>
    </cfRule>
  </conditionalFormatting>
  <conditionalFormatting sqref="L57:L59">
    <cfRule type="expression" dxfId="1283" priority="1289" stopIfTrue="1">
      <formula>$F$30&lt;$D$28</formula>
    </cfRule>
  </conditionalFormatting>
  <conditionalFormatting sqref="L57">
    <cfRule type="expression" dxfId="1282" priority="1288" stopIfTrue="1">
      <formula>$F$27&lt;$D$25</formula>
    </cfRule>
  </conditionalFormatting>
  <conditionalFormatting sqref="L57">
    <cfRule type="expression" dxfId="1281" priority="1287" stopIfTrue="1">
      <formula>$F$23&lt;$D$21</formula>
    </cfRule>
  </conditionalFormatting>
  <conditionalFormatting sqref="L57">
    <cfRule type="expression" dxfId="1280" priority="1286" stopIfTrue="1">
      <formula>$F$23&lt;$D$21</formula>
    </cfRule>
  </conditionalFormatting>
  <conditionalFormatting sqref="L57:L59">
    <cfRule type="expression" dxfId="1279" priority="1285" stopIfTrue="1">
      <formula>$F$36&lt;$D$34</formula>
    </cfRule>
  </conditionalFormatting>
  <conditionalFormatting sqref="L57:L59">
    <cfRule type="expression" dxfId="1278" priority="1284" stopIfTrue="1">
      <formula>$F$33&lt;$D$31</formula>
    </cfRule>
  </conditionalFormatting>
  <conditionalFormatting sqref="L57:L59">
    <cfRule type="expression" dxfId="1277" priority="1283" stopIfTrue="1">
      <formula>$F$30&lt;$D$28</formula>
    </cfRule>
  </conditionalFormatting>
  <conditionalFormatting sqref="L57">
    <cfRule type="expression" dxfId="1276" priority="1282" stopIfTrue="1">
      <formula>$F$27&lt;$D$25</formula>
    </cfRule>
  </conditionalFormatting>
  <conditionalFormatting sqref="L57">
    <cfRule type="expression" dxfId="1275" priority="1281" stopIfTrue="1">
      <formula>$F$23&lt;$D$21</formula>
    </cfRule>
  </conditionalFormatting>
  <conditionalFormatting sqref="L57">
    <cfRule type="expression" dxfId="1274" priority="1280" stopIfTrue="1">
      <formula>$F$23&lt;$D$21</formula>
    </cfRule>
  </conditionalFormatting>
  <conditionalFormatting sqref="L57:L59">
    <cfRule type="expression" dxfId="1273" priority="1279" stopIfTrue="1">
      <formula>$F$36&lt;$D$34</formula>
    </cfRule>
  </conditionalFormatting>
  <conditionalFormatting sqref="L57:L59">
    <cfRule type="expression" dxfId="1272" priority="1278" stopIfTrue="1">
      <formula>$F$33&lt;$D$31</formula>
    </cfRule>
  </conditionalFormatting>
  <conditionalFormatting sqref="L57:L59">
    <cfRule type="expression" dxfId="1271" priority="1277" stopIfTrue="1">
      <formula>$F$30&lt;$D$28</formula>
    </cfRule>
  </conditionalFormatting>
  <conditionalFormatting sqref="L57">
    <cfRule type="expression" dxfId="1270" priority="1276" stopIfTrue="1">
      <formula>$F$27&lt;$D$25</formula>
    </cfRule>
  </conditionalFormatting>
  <conditionalFormatting sqref="L57">
    <cfRule type="expression" dxfId="1269" priority="1275" stopIfTrue="1">
      <formula>$F$23&lt;$D$21</formula>
    </cfRule>
  </conditionalFormatting>
  <conditionalFormatting sqref="L57">
    <cfRule type="expression" dxfId="1268" priority="1274" stopIfTrue="1">
      <formula>$F$23&lt;$D$21</formula>
    </cfRule>
  </conditionalFormatting>
  <conditionalFormatting sqref="L57:L59">
    <cfRule type="expression" dxfId="1267" priority="1273" stopIfTrue="1">
      <formula>$F$36&lt;$D$34</formula>
    </cfRule>
  </conditionalFormatting>
  <conditionalFormatting sqref="L57:L59">
    <cfRule type="expression" dxfId="1266" priority="1272" stopIfTrue="1">
      <formula>$F$33&lt;$D$31</formula>
    </cfRule>
  </conditionalFormatting>
  <conditionalFormatting sqref="L57:L59">
    <cfRule type="expression" dxfId="1265" priority="1271" stopIfTrue="1">
      <formula>$F$30&lt;$D$28</formula>
    </cfRule>
  </conditionalFormatting>
  <conditionalFormatting sqref="L57">
    <cfRule type="expression" dxfId="1264" priority="1270" stopIfTrue="1">
      <formula>$F$27&lt;$D$25</formula>
    </cfRule>
  </conditionalFormatting>
  <conditionalFormatting sqref="L57">
    <cfRule type="expression" dxfId="1263" priority="1269" stopIfTrue="1">
      <formula>$F$23&lt;$D$21</formula>
    </cfRule>
  </conditionalFormatting>
  <conditionalFormatting sqref="L57">
    <cfRule type="expression" dxfId="1262" priority="1268" stopIfTrue="1">
      <formula>$F$23&lt;$D$21</formula>
    </cfRule>
  </conditionalFormatting>
  <conditionalFormatting sqref="L57:L59">
    <cfRule type="expression" dxfId="1261" priority="1267" stopIfTrue="1">
      <formula>$F$36&lt;$D$34</formula>
    </cfRule>
  </conditionalFormatting>
  <conditionalFormatting sqref="L57:L59">
    <cfRule type="expression" dxfId="1260" priority="1266" stopIfTrue="1">
      <formula>$F$33&lt;$D$31</formula>
    </cfRule>
  </conditionalFormatting>
  <conditionalFormatting sqref="L57:L59">
    <cfRule type="expression" dxfId="1259" priority="1265" stopIfTrue="1">
      <formula>$F$30&lt;$D$28</formula>
    </cfRule>
  </conditionalFormatting>
  <conditionalFormatting sqref="L57">
    <cfRule type="expression" dxfId="1258" priority="1264" stopIfTrue="1">
      <formula>$F$27&lt;$D$25</formula>
    </cfRule>
  </conditionalFormatting>
  <conditionalFormatting sqref="L57">
    <cfRule type="expression" dxfId="1257" priority="1263" stopIfTrue="1">
      <formula>$F$23&lt;$D$21</formula>
    </cfRule>
  </conditionalFormatting>
  <conditionalFormatting sqref="L57">
    <cfRule type="expression" dxfId="1256" priority="1262" stopIfTrue="1">
      <formula>$F$23&lt;$D$21</formula>
    </cfRule>
  </conditionalFormatting>
  <conditionalFormatting sqref="L61:L63">
    <cfRule type="expression" dxfId="1255" priority="1260" stopIfTrue="1">
      <formula>$F$59&lt;$D$57</formula>
    </cfRule>
  </conditionalFormatting>
  <conditionalFormatting sqref="L61:L63">
    <cfRule type="expression" dxfId="1254" priority="1259" stopIfTrue="1">
      <formula>$F$56&lt;$D$54</formula>
    </cfRule>
  </conditionalFormatting>
  <conditionalFormatting sqref="L61:L63">
    <cfRule type="expression" dxfId="1253" priority="1258" stopIfTrue="1">
      <formula>$F$53&lt;$D$51</formula>
    </cfRule>
  </conditionalFormatting>
  <conditionalFormatting sqref="L61:L63">
    <cfRule type="expression" dxfId="1252" priority="1257" stopIfTrue="1">
      <formula>$F$50&lt;$D$48</formula>
    </cfRule>
  </conditionalFormatting>
  <conditionalFormatting sqref="L61:L63">
    <cfRule type="expression" dxfId="1251" priority="1256" stopIfTrue="1">
      <formula>$F$42&lt;$D$40</formula>
    </cfRule>
  </conditionalFormatting>
  <conditionalFormatting sqref="L61:L63">
    <cfRule type="expression" dxfId="1250" priority="1255" stopIfTrue="1">
      <formula>$F$39&lt;$D$37</formula>
    </cfRule>
  </conditionalFormatting>
  <conditionalFormatting sqref="L61:L63">
    <cfRule type="expression" dxfId="1249" priority="1254" stopIfTrue="1">
      <formula>$F$36&lt;$D$34</formula>
    </cfRule>
  </conditionalFormatting>
  <conditionalFormatting sqref="L61:L63">
    <cfRule type="expression" dxfId="1248" priority="1253" stopIfTrue="1">
      <formula>$F$33&lt;$D$31</formula>
    </cfRule>
  </conditionalFormatting>
  <conditionalFormatting sqref="L61:L63">
    <cfRule type="expression" dxfId="1247" priority="1252" stopIfTrue="1">
      <formula>$F$30&lt;$D$28</formula>
    </cfRule>
  </conditionalFormatting>
  <conditionalFormatting sqref="L61">
    <cfRule type="expression" dxfId="1246" priority="1251" stopIfTrue="1">
      <formula>$F$27&lt;$D$25</formula>
    </cfRule>
  </conditionalFormatting>
  <conditionalFormatting sqref="L61">
    <cfRule type="expression" dxfId="1245" priority="1250" stopIfTrue="1">
      <formula>$F$23&lt;$D$21</formula>
    </cfRule>
  </conditionalFormatting>
  <conditionalFormatting sqref="L61">
    <cfRule type="expression" dxfId="1244" priority="1249" stopIfTrue="1">
      <formula>$F$23&lt;$D$21</formula>
    </cfRule>
  </conditionalFormatting>
  <conditionalFormatting sqref="L61:L63">
    <cfRule type="expression" dxfId="1243" priority="1248" stopIfTrue="1">
      <formula>$F$36&lt;$D$34</formula>
    </cfRule>
  </conditionalFormatting>
  <conditionalFormatting sqref="L61:L63">
    <cfRule type="expression" dxfId="1242" priority="1247" stopIfTrue="1">
      <formula>$F$33&lt;$D$31</formula>
    </cfRule>
  </conditionalFormatting>
  <conditionalFormatting sqref="L61:L63">
    <cfRule type="expression" dxfId="1241" priority="1246" stopIfTrue="1">
      <formula>$F$30&lt;$D$28</formula>
    </cfRule>
  </conditionalFormatting>
  <conditionalFormatting sqref="L61">
    <cfRule type="expression" dxfId="1240" priority="1245" stopIfTrue="1">
      <formula>$F$27&lt;$D$25</formula>
    </cfRule>
  </conditionalFormatting>
  <conditionalFormatting sqref="L61">
    <cfRule type="expression" dxfId="1239" priority="1244" stopIfTrue="1">
      <formula>$F$23&lt;$D$21</formula>
    </cfRule>
  </conditionalFormatting>
  <conditionalFormatting sqref="L61">
    <cfRule type="expression" dxfId="1238" priority="1243" stopIfTrue="1">
      <formula>$F$23&lt;$D$21</formula>
    </cfRule>
  </conditionalFormatting>
  <conditionalFormatting sqref="L61:L63">
    <cfRule type="expression" dxfId="1237" priority="1242" stopIfTrue="1">
      <formula>$F$36&lt;$D$34</formula>
    </cfRule>
  </conditionalFormatting>
  <conditionalFormatting sqref="L61:L63">
    <cfRule type="expression" dxfId="1236" priority="1241" stopIfTrue="1">
      <formula>$F$33&lt;$D$31</formula>
    </cfRule>
  </conditionalFormatting>
  <conditionalFormatting sqref="L61:L63">
    <cfRule type="expression" dxfId="1235" priority="1240" stopIfTrue="1">
      <formula>$F$30&lt;$D$28</formula>
    </cfRule>
  </conditionalFormatting>
  <conditionalFormatting sqref="L61">
    <cfRule type="expression" dxfId="1234" priority="1239" stopIfTrue="1">
      <formula>$F$27&lt;$D$25</formula>
    </cfRule>
  </conditionalFormatting>
  <conditionalFormatting sqref="L61">
    <cfRule type="expression" dxfId="1233" priority="1238" stopIfTrue="1">
      <formula>$F$23&lt;$D$21</formula>
    </cfRule>
  </conditionalFormatting>
  <conditionalFormatting sqref="L61">
    <cfRule type="expression" dxfId="1232" priority="1237" stopIfTrue="1">
      <formula>$F$23&lt;$D$21</formula>
    </cfRule>
  </conditionalFormatting>
  <conditionalFormatting sqref="L61:L63">
    <cfRule type="expression" dxfId="1231" priority="1236" stopIfTrue="1">
      <formula>$F$36&lt;$D$34</formula>
    </cfRule>
  </conditionalFormatting>
  <conditionalFormatting sqref="L61:L63">
    <cfRule type="expression" dxfId="1230" priority="1235" stopIfTrue="1">
      <formula>$F$33&lt;$D$31</formula>
    </cfRule>
  </conditionalFormatting>
  <conditionalFormatting sqref="L61:L63">
    <cfRule type="expression" dxfId="1229" priority="1234" stopIfTrue="1">
      <formula>$F$30&lt;$D$28</formula>
    </cfRule>
  </conditionalFormatting>
  <conditionalFormatting sqref="L61">
    <cfRule type="expression" dxfId="1228" priority="1233" stopIfTrue="1">
      <formula>$F$27&lt;$D$25</formula>
    </cfRule>
  </conditionalFormatting>
  <conditionalFormatting sqref="L61">
    <cfRule type="expression" dxfId="1227" priority="1232" stopIfTrue="1">
      <formula>$F$23&lt;$D$21</formula>
    </cfRule>
  </conditionalFormatting>
  <conditionalFormatting sqref="L61">
    <cfRule type="expression" dxfId="1226" priority="1231" stopIfTrue="1">
      <formula>$F$23&lt;$D$21</formula>
    </cfRule>
  </conditionalFormatting>
  <conditionalFormatting sqref="L61:L63">
    <cfRule type="expression" dxfId="1225" priority="1230" stopIfTrue="1">
      <formula>$F$36&lt;$D$34</formula>
    </cfRule>
  </conditionalFormatting>
  <conditionalFormatting sqref="L61:L63">
    <cfRule type="expression" dxfId="1224" priority="1229" stopIfTrue="1">
      <formula>$F$33&lt;$D$31</formula>
    </cfRule>
  </conditionalFormatting>
  <conditionalFormatting sqref="L61:L63">
    <cfRule type="expression" dxfId="1223" priority="1228" stopIfTrue="1">
      <formula>$F$30&lt;$D$28</formula>
    </cfRule>
  </conditionalFormatting>
  <conditionalFormatting sqref="L61">
    <cfRule type="expression" dxfId="1222" priority="1227" stopIfTrue="1">
      <formula>$F$27&lt;$D$25</formula>
    </cfRule>
  </conditionalFormatting>
  <conditionalFormatting sqref="L61">
    <cfRule type="expression" dxfId="1221" priority="1226" stopIfTrue="1">
      <formula>$F$23&lt;$D$21</formula>
    </cfRule>
  </conditionalFormatting>
  <conditionalFormatting sqref="L61">
    <cfRule type="expression" dxfId="1220" priority="1225" stopIfTrue="1">
      <formula>$F$23&lt;$D$21</formula>
    </cfRule>
  </conditionalFormatting>
  <conditionalFormatting sqref="L61:L63">
    <cfRule type="expression" dxfId="1219" priority="1224" stopIfTrue="1">
      <formula>$F$53&lt;$D$51</formula>
    </cfRule>
  </conditionalFormatting>
  <conditionalFormatting sqref="L61:L63">
    <cfRule type="expression" dxfId="1218" priority="1223" stopIfTrue="1">
      <formula>$F$50&lt;$D$48</formula>
    </cfRule>
  </conditionalFormatting>
  <conditionalFormatting sqref="L61:L63">
    <cfRule type="expression" dxfId="1217" priority="1222" stopIfTrue="1">
      <formula>$F$42&lt;$D$40</formula>
    </cfRule>
  </conditionalFormatting>
  <conditionalFormatting sqref="L61:L63">
    <cfRule type="expression" dxfId="1216" priority="1221" stopIfTrue="1">
      <formula>$F$39&lt;$D$37</formula>
    </cfRule>
  </conditionalFormatting>
  <conditionalFormatting sqref="L61:L63">
    <cfRule type="expression" dxfId="1215" priority="1220" stopIfTrue="1">
      <formula>$F$36&lt;$D$34</formula>
    </cfRule>
  </conditionalFormatting>
  <conditionalFormatting sqref="L61:L63">
    <cfRule type="expression" dxfId="1214" priority="1219" stopIfTrue="1">
      <formula>$F$33&lt;$D$31</formula>
    </cfRule>
  </conditionalFormatting>
  <conditionalFormatting sqref="L61:L63">
    <cfRule type="expression" dxfId="1213" priority="1218" stopIfTrue="1">
      <formula>$F$30&lt;$D$28</formula>
    </cfRule>
  </conditionalFormatting>
  <conditionalFormatting sqref="L61">
    <cfRule type="expression" dxfId="1212" priority="1217" stopIfTrue="1">
      <formula>$F$27&lt;$D$25</formula>
    </cfRule>
  </conditionalFormatting>
  <conditionalFormatting sqref="L61">
    <cfRule type="expression" dxfId="1211" priority="1216" stopIfTrue="1">
      <formula>$F$23&lt;$D$21</formula>
    </cfRule>
  </conditionalFormatting>
  <conditionalFormatting sqref="L61">
    <cfRule type="expression" dxfId="1210" priority="1215" stopIfTrue="1">
      <formula>$F$23&lt;$D$21</formula>
    </cfRule>
  </conditionalFormatting>
  <conditionalFormatting sqref="L61:L63">
    <cfRule type="expression" dxfId="1209" priority="1214" stopIfTrue="1">
      <formula>$F$36&lt;$D$34</formula>
    </cfRule>
  </conditionalFormatting>
  <conditionalFormatting sqref="L61:L63">
    <cfRule type="expression" dxfId="1208" priority="1213" stopIfTrue="1">
      <formula>$F$33&lt;$D$31</formula>
    </cfRule>
  </conditionalFormatting>
  <conditionalFormatting sqref="L61:L63">
    <cfRule type="expression" dxfId="1207" priority="1212" stopIfTrue="1">
      <formula>$F$30&lt;$D$28</formula>
    </cfRule>
  </conditionalFormatting>
  <conditionalFormatting sqref="L61">
    <cfRule type="expression" dxfId="1206" priority="1211" stopIfTrue="1">
      <formula>$F$27&lt;$D$25</formula>
    </cfRule>
  </conditionalFormatting>
  <conditionalFormatting sqref="L61">
    <cfRule type="expression" dxfId="1205" priority="1210" stopIfTrue="1">
      <formula>$F$23&lt;$D$21</formula>
    </cfRule>
  </conditionalFormatting>
  <conditionalFormatting sqref="L61">
    <cfRule type="expression" dxfId="1204" priority="1209" stopIfTrue="1">
      <formula>$F$23&lt;$D$21</formula>
    </cfRule>
  </conditionalFormatting>
  <conditionalFormatting sqref="L61:L63">
    <cfRule type="expression" dxfId="1203" priority="1208" stopIfTrue="1">
      <formula>$F$36&lt;$D$34</formula>
    </cfRule>
  </conditionalFormatting>
  <conditionalFormatting sqref="L61:L63">
    <cfRule type="expression" dxfId="1202" priority="1207" stopIfTrue="1">
      <formula>$F$33&lt;$D$31</formula>
    </cfRule>
  </conditionalFormatting>
  <conditionalFormatting sqref="L61:L63">
    <cfRule type="expression" dxfId="1201" priority="1206" stopIfTrue="1">
      <formula>$F$30&lt;$D$28</formula>
    </cfRule>
  </conditionalFormatting>
  <conditionalFormatting sqref="L61">
    <cfRule type="expression" dxfId="1200" priority="1205" stopIfTrue="1">
      <formula>$F$27&lt;$D$25</formula>
    </cfRule>
  </conditionalFormatting>
  <conditionalFormatting sqref="L61">
    <cfRule type="expression" dxfId="1199" priority="1204" stopIfTrue="1">
      <formula>$F$23&lt;$D$21</formula>
    </cfRule>
  </conditionalFormatting>
  <conditionalFormatting sqref="L61">
    <cfRule type="expression" dxfId="1198" priority="1203" stopIfTrue="1">
      <formula>$F$23&lt;$D$21</formula>
    </cfRule>
  </conditionalFormatting>
  <conditionalFormatting sqref="L61:L63">
    <cfRule type="expression" dxfId="1197" priority="1202" stopIfTrue="1">
      <formula>$F$36&lt;$D$34</formula>
    </cfRule>
  </conditionalFormatting>
  <conditionalFormatting sqref="L61:L63">
    <cfRule type="expression" dxfId="1196" priority="1201" stopIfTrue="1">
      <formula>$F$33&lt;$D$31</formula>
    </cfRule>
  </conditionalFormatting>
  <conditionalFormatting sqref="L61:L63">
    <cfRule type="expression" dxfId="1195" priority="1200" stopIfTrue="1">
      <formula>$F$30&lt;$D$28</formula>
    </cfRule>
  </conditionalFormatting>
  <conditionalFormatting sqref="L61">
    <cfRule type="expression" dxfId="1194" priority="1199" stopIfTrue="1">
      <formula>$F$27&lt;$D$25</formula>
    </cfRule>
  </conditionalFormatting>
  <conditionalFormatting sqref="L61">
    <cfRule type="expression" dxfId="1193" priority="1198" stopIfTrue="1">
      <formula>$F$23&lt;$D$21</formula>
    </cfRule>
  </conditionalFormatting>
  <conditionalFormatting sqref="L61">
    <cfRule type="expression" dxfId="1192" priority="1197" stopIfTrue="1">
      <formula>$F$23&lt;$D$21</formula>
    </cfRule>
  </conditionalFormatting>
  <conditionalFormatting sqref="L61:L63">
    <cfRule type="expression" dxfId="1191" priority="1196" stopIfTrue="1">
      <formula>$F$36&lt;$D$34</formula>
    </cfRule>
  </conditionalFormatting>
  <conditionalFormatting sqref="L61:L63">
    <cfRule type="expression" dxfId="1190" priority="1195" stopIfTrue="1">
      <formula>$F$33&lt;$D$31</formula>
    </cfRule>
  </conditionalFormatting>
  <conditionalFormatting sqref="L61:L63">
    <cfRule type="expression" dxfId="1189" priority="1194" stopIfTrue="1">
      <formula>$F$30&lt;$D$28</formula>
    </cfRule>
  </conditionalFormatting>
  <conditionalFormatting sqref="L61">
    <cfRule type="expression" dxfId="1188" priority="1193" stopIfTrue="1">
      <formula>$F$27&lt;$D$25</formula>
    </cfRule>
  </conditionalFormatting>
  <conditionalFormatting sqref="L61">
    <cfRule type="expression" dxfId="1187" priority="1192" stopIfTrue="1">
      <formula>$F$23&lt;$D$21</formula>
    </cfRule>
  </conditionalFormatting>
  <conditionalFormatting sqref="L61">
    <cfRule type="expression" dxfId="1186" priority="1191" stopIfTrue="1">
      <formula>$F$23&lt;$D$21</formula>
    </cfRule>
  </conditionalFormatting>
  <conditionalFormatting sqref="L61:L63">
    <cfRule type="expression" dxfId="1185" priority="1190" stopIfTrue="1">
      <formula>$F$53&lt;$D$51</formula>
    </cfRule>
  </conditionalFormatting>
  <conditionalFormatting sqref="L61:L63">
    <cfRule type="expression" dxfId="1184" priority="1189" stopIfTrue="1">
      <formula>$F$50&lt;$D$48</formula>
    </cfRule>
  </conditionalFormatting>
  <conditionalFormatting sqref="L61:L63">
    <cfRule type="expression" dxfId="1183" priority="1188" stopIfTrue="1">
      <formula>$F$42&lt;$D$40</formula>
    </cfRule>
  </conditionalFormatting>
  <conditionalFormatting sqref="L61:L63">
    <cfRule type="expression" dxfId="1182" priority="1187" stopIfTrue="1">
      <formula>$F$39&lt;$D$37</formula>
    </cfRule>
  </conditionalFormatting>
  <conditionalFormatting sqref="L61:L63">
    <cfRule type="expression" dxfId="1181" priority="1186" stopIfTrue="1">
      <formula>$F$36&lt;$D$34</formula>
    </cfRule>
  </conditionalFormatting>
  <conditionalFormatting sqref="L61:L63">
    <cfRule type="expression" dxfId="1180" priority="1185" stopIfTrue="1">
      <formula>$F$33&lt;$D$31</formula>
    </cfRule>
  </conditionalFormatting>
  <conditionalFormatting sqref="L61:L63">
    <cfRule type="expression" dxfId="1179" priority="1184" stopIfTrue="1">
      <formula>$F$30&lt;$D$28</formula>
    </cfRule>
  </conditionalFormatting>
  <conditionalFormatting sqref="L61">
    <cfRule type="expression" dxfId="1178" priority="1183" stopIfTrue="1">
      <formula>$F$27&lt;$D$25</formula>
    </cfRule>
  </conditionalFormatting>
  <conditionalFormatting sqref="L61">
    <cfRule type="expression" dxfId="1177" priority="1182" stopIfTrue="1">
      <formula>$F$23&lt;$D$21</formula>
    </cfRule>
  </conditionalFormatting>
  <conditionalFormatting sqref="L61">
    <cfRule type="expression" dxfId="1176" priority="1181" stopIfTrue="1">
      <formula>$F$23&lt;$D$21</formula>
    </cfRule>
  </conditionalFormatting>
  <conditionalFormatting sqref="L61:L63">
    <cfRule type="expression" dxfId="1175" priority="1180" stopIfTrue="1">
      <formula>$F$36&lt;$D$34</formula>
    </cfRule>
  </conditionalFormatting>
  <conditionalFormatting sqref="L61:L63">
    <cfRule type="expression" dxfId="1174" priority="1179" stopIfTrue="1">
      <formula>$F$33&lt;$D$31</formula>
    </cfRule>
  </conditionalFormatting>
  <conditionalFormatting sqref="L61:L63">
    <cfRule type="expression" dxfId="1173" priority="1178" stopIfTrue="1">
      <formula>$F$30&lt;$D$28</formula>
    </cfRule>
  </conditionalFormatting>
  <conditionalFormatting sqref="L61">
    <cfRule type="expression" dxfId="1172" priority="1177" stopIfTrue="1">
      <formula>$F$27&lt;$D$25</formula>
    </cfRule>
  </conditionalFormatting>
  <conditionalFormatting sqref="L61">
    <cfRule type="expression" dxfId="1171" priority="1176" stopIfTrue="1">
      <formula>$F$23&lt;$D$21</formula>
    </cfRule>
  </conditionalFormatting>
  <conditionalFormatting sqref="L61">
    <cfRule type="expression" dxfId="1170" priority="1175" stopIfTrue="1">
      <formula>$F$23&lt;$D$21</formula>
    </cfRule>
  </conditionalFormatting>
  <conditionalFormatting sqref="L61:L63">
    <cfRule type="expression" dxfId="1169" priority="1174" stopIfTrue="1">
      <formula>$F$36&lt;$D$34</formula>
    </cfRule>
  </conditionalFormatting>
  <conditionalFormatting sqref="L61:L63">
    <cfRule type="expression" dxfId="1168" priority="1173" stopIfTrue="1">
      <formula>$F$33&lt;$D$31</formula>
    </cfRule>
  </conditionalFormatting>
  <conditionalFormatting sqref="L61:L63">
    <cfRule type="expression" dxfId="1167" priority="1172" stopIfTrue="1">
      <formula>$F$30&lt;$D$28</formula>
    </cfRule>
  </conditionalFormatting>
  <conditionalFormatting sqref="L61">
    <cfRule type="expression" dxfId="1166" priority="1171" stopIfTrue="1">
      <formula>$F$27&lt;$D$25</formula>
    </cfRule>
  </conditionalFormatting>
  <conditionalFormatting sqref="L61">
    <cfRule type="expression" dxfId="1165" priority="1170" stopIfTrue="1">
      <formula>$F$23&lt;$D$21</formula>
    </cfRule>
  </conditionalFormatting>
  <conditionalFormatting sqref="L61">
    <cfRule type="expression" dxfId="1164" priority="1169" stopIfTrue="1">
      <formula>$F$23&lt;$D$21</formula>
    </cfRule>
  </conditionalFormatting>
  <conditionalFormatting sqref="L61:L63">
    <cfRule type="expression" dxfId="1163" priority="1168" stopIfTrue="1">
      <formula>$F$36&lt;$D$34</formula>
    </cfRule>
  </conditionalFormatting>
  <conditionalFormatting sqref="L61:L63">
    <cfRule type="expression" dxfId="1162" priority="1167" stopIfTrue="1">
      <formula>$F$33&lt;$D$31</formula>
    </cfRule>
  </conditionalFormatting>
  <conditionalFormatting sqref="L61:L63">
    <cfRule type="expression" dxfId="1161" priority="1166" stopIfTrue="1">
      <formula>$F$30&lt;$D$28</formula>
    </cfRule>
  </conditionalFormatting>
  <conditionalFormatting sqref="L61">
    <cfRule type="expression" dxfId="1160" priority="1165" stopIfTrue="1">
      <formula>$F$27&lt;$D$25</formula>
    </cfRule>
  </conditionalFormatting>
  <conditionalFormatting sqref="L61">
    <cfRule type="expression" dxfId="1159" priority="1164" stopIfTrue="1">
      <formula>$F$23&lt;$D$21</formula>
    </cfRule>
  </conditionalFormatting>
  <conditionalFormatting sqref="L61">
    <cfRule type="expression" dxfId="1158" priority="1163" stopIfTrue="1">
      <formula>$F$23&lt;$D$21</formula>
    </cfRule>
  </conditionalFormatting>
  <conditionalFormatting sqref="L61:L63">
    <cfRule type="expression" dxfId="1157" priority="1162" stopIfTrue="1">
      <formula>$F$36&lt;$D$34</formula>
    </cfRule>
  </conditionalFormatting>
  <conditionalFormatting sqref="L61:L63">
    <cfRule type="expression" dxfId="1156" priority="1161" stopIfTrue="1">
      <formula>$F$33&lt;$D$31</formula>
    </cfRule>
  </conditionalFormatting>
  <conditionalFormatting sqref="L61:L63">
    <cfRule type="expression" dxfId="1155" priority="1160" stopIfTrue="1">
      <formula>$F$30&lt;$D$28</formula>
    </cfRule>
  </conditionalFormatting>
  <conditionalFormatting sqref="L61">
    <cfRule type="expression" dxfId="1154" priority="1159" stopIfTrue="1">
      <formula>$F$27&lt;$D$25</formula>
    </cfRule>
  </conditionalFormatting>
  <conditionalFormatting sqref="L61">
    <cfRule type="expression" dxfId="1153" priority="1158" stopIfTrue="1">
      <formula>$F$23&lt;$D$21</formula>
    </cfRule>
  </conditionalFormatting>
  <conditionalFormatting sqref="L61">
    <cfRule type="expression" dxfId="1152" priority="1157" stopIfTrue="1">
      <formula>$F$23&lt;$D$21</formula>
    </cfRule>
  </conditionalFormatting>
  <conditionalFormatting sqref="L61:L63">
    <cfRule type="expression" dxfId="1151" priority="1156" stopIfTrue="1">
      <formula>$F$53&lt;$D$51</formula>
    </cfRule>
  </conditionalFormatting>
  <conditionalFormatting sqref="L61:L63">
    <cfRule type="expression" dxfId="1150" priority="1155" stopIfTrue="1">
      <formula>$F$50&lt;$D$48</formula>
    </cfRule>
  </conditionalFormatting>
  <conditionalFormatting sqref="L61:L63">
    <cfRule type="expression" dxfId="1149" priority="1154" stopIfTrue="1">
      <formula>$F$42&lt;$D$40</formula>
    </cfRule>
  </conditionalFormatting>
  <conditionalFormatting sqref="L61:L63">
    <cfRule type="expression" dxfId="1148" priority="1153" stopIfTrue="1">
      <formula>$F$39&lt;$D$37</formula>
    </cfRule>
  </conditionalFormatting>
  <conditionalFormatting sqref="L61:L63">
    <cfRule type="expression" dxfId="1147" priority="1152" stopIfTrue="1">
      <formula>$F$36&lt;$D$34</formula>
    </cfRule>
  </conditionalFormatting>
  <conditionalFormatting sqref="L61:L63">
    <cfRule type="expression" dxfId="1146" priority="1151" stopIfTrue="1">
      <formula>$F$33&lt;$D$31</formula>
    </cfRule>
  </conditionalFormatting>
  <conditionalFormatting sqref="L61:L63">
    <cfRule type="expression" dxfId="1145" priority="1150" stopIfTrue="1">
      <formula>$F$30&lt;$D$28</formula>
    </cfRule>
  </conditionalFormatting>
  <conditionalFormatting sqref="L61">
    <cfRule type="expression" dxfId="1144" priority="1149" stopIfTrue="1">
      <formula>$F$27&lt;$D$25</formula>
    </cfRule>
  </conditionalFormatting>
  <conditionalFormatting sqref="L61">
    <cfRule type="expression" dxfId="1143" priority="1148" stopIfTrue="1">
      <formula>$F$23&lt;$D$21</formula>
    </cfRule>
  </conditionalFormatting>
  <conditionalFormatting sqref="L61">
    <cfRule type="expression" dxfId="1142" priority="1147" stopIfTrue="1">
      <formula>$F$23&lt;$D$21</formula>
    </cfRule>
  </conditionalFormatting>
  <conditionalFormatting sqref="L61:L63">
    <cfRule type="expression" dxfId="1141" priority="1146" stopIfTrue="1">
      <formula>$F$36&lt;$D$34</formula>
    </cfRule>
  </conditionalFormatting>
  <conditionalFormatting sqref="L61:L63">
    <cfRule type="expression" dxfId="1140" priority="1145" stopIfTrue="1">
      <formula>$F$33&lt;$D$31</formula>
    </cfRule>
  </conditionalFormatting>
  <conditionalFormatting sqref="L61:L63">
    <cfRule type="expression" dxfId="1139" priority="1144" stopIfTrue="1">
      <formula>$F$30&lt;$D$28</formula>
    </cfRule>
  </conditionalFormatting>
  <conditionalFormatting sqref="L61">
    <cfRule type="expression" dxfId="1138" priority="1143" stopIfTrue="1">
      <formula>$F$27&lt;$D$25</formula>
    </cfRule>
  </conditionalFormatting>
  <conditionalFormatting sqref="L61">
    <cfRule type="expression" dxfId="1137" priority="1142" stopIfTrue="1">
      <formula>$F$23&lt;$D$21</formula>
    </cfRule>
  </conditionalFormatting>
  <conditionalFormatting sqref="L61">
    <cfRule type="expression" dxfId="1136" priority="1141" stopIfTrue="1">
      <formula>$F$23&lt;$D$21</formula>
    </cfRule>
  </conditionalFormatting>
  <conditionalFormatting sqref="L61:L63">
    <cfRule type="expression" dxfId="1135" priority="1140" stopIfTrue="1">
      <formula>$F$36&lt;$D$34</formula>
    </cfRule>
  </conditionalFormatting>
  <conditionalFormatting sqref="L61:L63">
    <cfRule type="expression" dxfId="1134" priority="1139" stopIfTrue="1">
      <formula>$F$33&lt;$D$31</formula>
    </cfRule>
  </conditionalFormatting>
  <conditionalFormatting sqref="L61:L63">
    <cfRule type="expression" dxfId="1133" priority="1138" stopIfTrue="1">
      <formula>$F$30&lt;$D$28</formula>
    </cfRule>
  </conditionalFormatting>
  <conditionalFormatting sqref="L61">
    <cfRule type="expression" dxfId="1132" priority="1137" stopIfTrue="1">
      <formula>$F$27&lt;$D$25</formula>
    </cfRule>
  </conditionalFormatting>
  <conditionalFormatting sqref="L61">
    <cfRule type="expression" dxfId="1131" priority="1136" stopIfTrue="1">
      <formula>$F$23&lt;$D$21</formula>
    </cfRule>
  </conditionalFormatting>
  <conditionalFormatting sqref="L61">
    <cfRule type="expression" dxfId="1130" priority="1135" stopIfTrue="1">
      <formula>$F$23&lt;$D$21</formula>
    </cfRule>
  </conditionalFormatting>
  <conditionalFormatting sqref="L61:L63">
    <cfRule type="expression" dxfId="1129" priority="1134" stopIfTrue="1">
      <formula>$F$36&lt;$D$34</formula>
    </cfRule>
  </conditionalFormatting>
  <conditionalFormatting sqref="L61:L63">
    <cfRule type="expression" dxfId="1128" priority="1133" stopIfTrue="1">
      <formula>$F$33&lt;$D$31</formula>
    </cfRule>
  </conditionalFormatting>
  <conditionalFormatting sqref="L61:L63">
    <cfRule type="expression" dxfId="1127" priority="1132" stopIfTrue="1">
      <formula>$F$30&lt;$D$28</formula>
    </cfRule>
  </conditionalFormatting>
  <conditionalFormatting sqref="L61">
    <cfRule type="expression" dxfId="1126" priority="1131" stopIfTrue="1">
      <formula>$F$27&lt;$D$25</formula>
    </cfRule>
  </conditionalFormatting>
  <conditionalFormatting sqref="L61">
    <cfRule type="expression" dxfId="1125" priority="1130" stopIfTrue="1">
      <formula>$F$23&lt;$D$21</formula>
    </cfRule>
  </conditionalFormatting>
  <conditionalFormatting sqref="L61">
    <cfRule type="expression" dxfId="1124" priority="1129" stopIfTrue="1">
      <formula>$F$23&lt;$D$21</formula>
    </cfRule>
  </conditionalFormatting>
  <conditionalFormatting sqref="L61:L63">
    <cfRule type="expression" dxfId="1123" priority="1128" stopIfTrue="1">
      <formula>$F$36&lt;$D$34</formula>
    </cfRule>
  </conditionalFormatting>
  <conditionalFormatting sqref="L61:L63">
    <cfRule type="expression" dxfId="1122" priority="1127" stopIfTrue="1">
      <formula>$F$33&lt;$D$31</formula>
    </cfRule>
  </conditionalFormatting>
  <conditionalFormatting sqref="L61:L63">
    <cfRule type="expression" dxfId="1121" priority="1126" stopIfTrue="1">
      <formula>$F$30&lt;$D$28</formula>
    </cfRule>
  </conditionalFormatting>
  <conditionalFormatting sqref="L61">
    <cfRule type="expression" dxfId="1120" priority="1125" stopIfTrue="1">
      <formula>$F$27&lt;$D$25</formula>
    </cfRule>
  </conditionalFormatting>
  <conditionalFormatting sqref="L61">
    <cfRule type="expression" dxfId="1119" priority="1124" stopIfTrue="1">
      <formula>$F$23&lt;$D$21</formula>
    </cfRule>
  </conditionalFormatting>
  <conditionalFormatting sqref="L61">
    <cfRule type="expression" dxfId="1118" priority="1123" stopIfTrue="1">
      <formula>$F$23&lt;$D$21</formula>
    </cfRule>
  </conditionalFormatting>
  <conditionalFormatting sqref="L61:L63">
    <cfRule type="expression" dxfId="1117" priority="1122" stopIfTrue="1">
      <formula>$F$50&lt;$D$48</formula>
    </cfRule>
  </conditionalFormatting>
  <conditionalFormatting sqref="L61:L63">
    <cfRule type="expression" dxfId="1116" priority="1121" stopIfTrue="1">
      <formula>$F$42&lt;$D$40</formula>
    </cfRule>
  </conditionalFormatting>
  <conditionalFormatting sqref="L61:L63">
    <cfRule type="expression" dxfId="1115" priority="1120" stopIfTrue="1">
      <formula>$F$39&lt;$D$37</formula>
    </cfRule>
  </conditionalFormatting>
  <conditionalFormatting sqref="L61:L63">
    <cfRule type="expression" dxfId="1114" priority="1119" stopIfTrue="1">
      <formula>$F$36&lt;$D$34</formula>
    </cfRule>
  </conditionalFormatting>
  <conditionalFormatting sqref="L61:L63">
    <cfRule type="expression" dxfId="1113" priority="1118" stopIfTrue="1">
      <formula>$F$33&lt;$D$31</formula>
    </cfRule>
  </conditionalFormatting>
  <conditionalFormatting sqref="L61:L63">
    <cfRule type="expression" dxfId="1112" priority="1117" stopIfTrue="1">
      <formula>$F$30&lt;$D$28</formula>
    </cfRule>
  </conditionalFormatting>
  <conditionalFormatting sqref="L61">
    <cfRule type="expression" dxfId="1111" priority="1116" stopIfTrue="1">
      <formula>$F$27&lt;$D$25</formula>
    </cfRule>
  </conditionalFormatting>
  <conditionalFormatting sqref="L61">
    <cfRule type="expression" dxfId="1110" priority="1115" stopIfTrue="1">
      <formula>$F$23&lt;$D$21</formula>
    </cfRule>
  </conditionalFormatting>
  <conditionalFormatting sqref="L61">
    <cfRule type="expression" dxfId="1109" priority="1114" stopIfTrue="1">
      <formula>$F$23&lt;$D$21</formula>
    </cfRule>
  </conditionalFormatting>
  <conditionalFormatting sqref="L61:L63">
    <cfRule type="expression" dxfId="1108" priority="1113" stopIfTrue="1">
      <formula>$F$36&lt;$D$34</formula>
    </cfRule>
  </conditionalFormatting>
  <conditionalFormatting sqref="L61:L63">
    <cfRule type="expression" dxfId="1107" priority="1112" stopIfTrue="1">
      <formula>$F$33&lt;$D$31</formula>
    </cfRule>
  </conditionalFormatting>
  <conditionalFormatting sqref="L61:L63">
    <cfRule type="expression" dxfId="1106" priority="1111" stopIfTrue="1">
      <formula>$F$30&lt;$D$28</formula>
    </cfRule>
  </conditionalFormatting>
  <conditionalFormatting sqref="L61">
    <cfRule type="expression" dxfId="1105" priority="1110" stopIfTrue="1">
      <formula>$F$27&lt;$D$25</formula>
    </cfRule>
  </conditionalFormatting>
  <conditionalFormatting sqref="L61">
    <cfRule type="expression" dxfId="1104" priority="1109" stopIfTrue="1">
      <formula>$F$23&lt;$D$21</formula>
    </cfRule>
  </conditionalFormatting>
  <conditionalFormatting sqref="L61">
    <cfRule type="expression" dxfId="1103" priority="1108" stopIfTrue="1">
      <formula>$F$23&lt;$D$21</formula>
    </cfRule>
  </conditionalFormatting>
  <conditionalFormatting sqref="L61:L63">
    <cfRule type="expression" dxfId="1102" priority="1107" stopIfTrue="1">
      <formula>$F$36&lt;$D$34</formula>
    </cfRule>
  </conditionalFormatting>
  <conditionalFormatting sqref="L61:L63">
    <cfRule type="expression" dxfId="1101" priority="1106" stopIfTrue="1">
      <formula>$F$33&lt;$D$31</formula>
    </cfRule>
  </conditionalFormatting>
  <conditionalFormatting sqref="L61:L63">
    <cfRule type="expression" dxfId="1100" priority="1105" stopIfTrue="1">
      <formula>$F$30&lt;$D$28</formula>
    </cfRule>
  </conditionalFormatting>
  <conditionalFormatting sqref="L61">
    <cfRule type="expression" dxfId="1099" priority="1104" stopIfTrue="1">
      <formula>$F$27&lt;$D$25</formula>
    </cfRule>
  </conditionalFormatting>
  <conditionalFormatting sqref="L61">
    <cfRule type="expression" dxfId="1098" priority="1103" stopIfTrue="1">
      <formula>$F$23&lt;$D$21</formula>
    </cfRule>
  </conditionalFormatting>
  <conditionalFormatting sqref="L61">
    <cfRule type="expression" dxfId="1097" priority="1102" stopIfTrue="1">
      <formula>$F$23&lt;$D$21</formula>
    </cfRule>
  </conditionalFormatting>
  <conditionalFormatting sqref="L61:L63">
    <cfRule type="expression" dxfId="1096" priority="1101" stopIfTrue="1">
      <formula>$F$36&lt;$D$34</formula>
    </cfRule>
  </conditionalFormatting>
  <conditionalFormatting sqref="L61:L63">
    <cfRule type="expression" dxfId="1095" priority="1100" stopIfTrue="1">
      <formula>$F$33&lt;$D$31</formula>
    </cfRule>
  </conditionalFormatting>
  <conditionalFormatting sqref="L61:L63">
    <cfRule type="expression" dxfId="1094" priority="1099" stopIfTrue="1">
      <formula>$F$30&lt;$D$28</formula>
    </cfRule>
  </conditionalFormatting>
  <conditionalFormatting sqref="L61">
    <cfRule type="expression" dxfId="1093" priority="1098" stopIfTrue="1">
      <formula>$F$27&lt;$D$25</formula>
    </cfRule>
  </conditionalFormatting>
  <conditionalFormatting sqref="L61">
    <cfRule type="expression" dxfId="1092" priority="1097" stopIfTrue="1">
      <formula>$F$23&lt;$D$21</formula>
    </cfRule>
  </conditionalFormatting>
  <conditionalFormatting sqref="L61">
    <cfRule type="expression" dxfId="1091" priority="1096" stopIfTrue="1">
      <formula>$F$23&lt;$D$21</formula>
    </cfRule>
  </conditionalFormatting>
  <conditionalFormatting sqref="L61:L63">
    <cfRule type="expression" dxfId="1090" priority="1095" stopIfTrue="1">
      <formula>$F$36&lt;$D$34</formula>
    </cfRule>
  </conditionalFormatting>
  <conditionalFormatting sqref="L61:L63">
    <cfRule type="expression" dxfId="1089" priority="1094" stopIfTrue="1">
      <formula>$F$33&lt;$D$31</formula>
    </cfRule>
  </conditionalFormatting>
  <conditionalFormatting sqref="L61:L63">
    <cfRule type="expression" dxfId="1088" priority="1093" stopIfTrue="1">
      <formula>$F$30&lt;$D$28</formula>
    </cfRule>
  </conditionalFormatting>
  <conditionalFormatting sqref="L61">
    <cfRule type="expression" dxfId="1087" priority="1092" stopIfTrue="1">
      <formula>$F$27&lt;$D$25</formula>
    </cfRule>
  </conditionalFormatting>
  <conditionalFormatting sqref="L61">
    <cfRule type="expression" dxfId="1086" priority="1091" stopIfTrue="1">
      <formula>$F$23&lt;$D$21</formula>
    </cfRule>
  </conditionalFormatting>
  <conditionalFormatting sqref="L61">
    <cfRule type="expression" dxfId="1085" priority="1090" stopIfTrue="1">
      <formula>$F$23&lt;$D$21</formula>
    </cfRule>
  </conditionalFormatting>
  <conditionalFormatting sqref="L61:L63">
    <cfRule type="expression" dxfId="1084" priority="1089" stopIfTrue="1">
      <formula>$F$53&lt;$D$51</formula>
    </cfRule>
  </conditionalFormatting>
  <conditionalFormatting sqref="L61:L63">
    <cfRule type="expression" dxfId="1083" priority="1088" stopIfTrue="1">
      <formula>$F$50&lt;$D$48</formula>
    </cfRule>
  </conditionalFormatting>
  <conditionalFormatting sqref="L61:L63">
    <cfRule type="expression" dxfId="1082" priority="1087" stopIfTrue="1">
      <formula>$F$42&lt;$D$40</formula>
    </cfRule>
  </conditionalFormatting>
  <conditionalFormatting sqref="L61:L63">
    <cfRule type="expression" dxfId="1081" priority="1086" stopIfTrue="1">
      <formula>$F$39&lt;$D$37</formula>
    </cfRule>
  </conditionalFormatting>
  <conditionalFormatting sqref="L61:L63">
    <cfRule type="expression" dxfId="1080" priority="1085" stopIfTrue="1">
      <formula>$F$36&lt;$D$34</formula>
    </cfRule>
  </conditionalFormatting>
  <conditionalFormatting sqref="L61:L63">
    <cfRule type="expression" dxfId="1079" priority="1084" stopIfTrue="1">
      <formula>$F$33&lt;$D$31</formula>
    </cfRule>
  </conditionalFormatting>
  <conditionalFormatting sqref="L61:L63">
    <cfRule type="expression" dxfId="1078" priority="1083" stopIfTrue="1">
      <formula>$F$30&lt;$D$28</formula>
    </cfRule>
  </conditionalFormatting>
  <conditionalFormatting sqref="L61">
    <cfRule type="expression" dxfId="1077" priority="1082" stopIfTrue="1">
      <formula>$F$27&lt;$D$25</formula>
    </cfRule>
  </conditionalFormatting>
  <conditionalFormatting sqref="L61">
    <cfRule type="expression" dxfId="1076" priority="1081" stopIfTrue="1">
      <formula>$F$23&lt;$D$21</formula>
    </cfRule>
  </conditionalFormatting>
  <conditionalFormatting sqref="L61">
    <cfRule type="expression" dxfId="1075" priority="1080" stopIfTrue="1">
      <formula>$F$23&lt;$D$21</formula>
    </cfRule>
  </conditionalFormatting>
  <conditionalFormatting sqref="L61:L63">
    <cfRule type="expression" dxfId="1074" priority="1079" stopIfTrue="1">
      <formula>$F$36&lt;$D$34</formula>
    </cfRule>
  </conditionalFormatting>
  <conditionalFormatting sqref="L61:L63">
    <cfRule type="expression" dxfId="1073" priority="1078" stopIfTrue="1">
      <formula>$F$33&lt;$D$31</formula>
    </cfRule>
  </conditionalFormatting>
  <conditionalFormatting sqref="L61:L63">
    <cfRule type="expression" dxfId="1072" priority="1077" stopIfTrue="1">
      <formula>$F$30&lt;$D$28</formula>
    </cfRule>
  </conditionalFormatting>
  <conditionalFormatting sqref="L61">
    <cfRule type="expression" dxfId="1071" priority="1076" stopIfTrue="1">
      <formula>$F$27&lt;$D$25</formula>
    </cfRule>
  </conditionalFormatting>
  <conditionalFormatting sqref="L61">
    <cfRule type="expression" dxfId="1070" priority="1075" stopIfTrue="1">
      <formula>$F$23&lt;$D$21</formula>
    </cfRule>
  </conditionalFormatting>
  <conditionalFormatting sqref="L61">
    <cfRule type="expression" dxfId="1069" priority="1074" stopIfTrue="1">
      <formula>$F$23&lt;$D$21</formula>
    </cfRule>
  </conditionalFormatting>
  <conditionalFormatting sqref="L61:L63">
    <cfRule type="expression" dxfId="1068" priority="1073" stopIfTrue="1">
      <formula>$F$36&lt;$D$34</formula>
    </cfRule>
  </conditionalFormatting>
  <conditionalFormatting sqref="L61:L63">
    <cfRule type="expression" dxfId="1067" priority="1072" stopIfTrue="1">
      <formula>$F$33&lt;$D$31</formula>
    </cfRule>
  </conditionalFormatting>
  <conditionalFormatting sqref="L61:L63">
    <cfRule type="expression" dxfId="1066" priority="1071" stopIfTrue="1">
      <formula>$F$30&lt;$D$28</formula>
    </cfRule>
  </conditionalFormatting>
  <conditionalFormatting sqref="L61">
    <cfRule type="expression" dxfId="1065" priority="1070" stopIfTrue="1">
      <formula>$F$27&lt;$D$25</formula>
    </cfRule>
  </conditionalFormatting>
  <conditionalFormatting sqref="L61">
    <cfRule type="expression" dxfId="1064" priority="1069" stopIfTrue="1">
      <formula>$F$23&lt;$D$21</formula>
    </cfRule>
  </conditionalFormatting>
  <conditionalFormatting sqref="L61">
    <cfRule type="expression" dxfId="1063" priority="1068" stopIfTrue="1">
      <formula>$F$23&lt;$D$21</formula>
    </cfRule>
  </conditionalFormatting>
  <conditionalFormatting sqref="L61:L63">
    <cfRule type="expression" dxfId="1062" priority="1067" stopIfTrue="1">
      <formula>$F$36&lt;$D$34</formula>
    </cfRule>
  </conditionalFormatting>
  <conditionalFormatting sqref="L61:L63">
    <cfRule type="expression" dxfId="1061" priority="1066" stopIfTrue="1">
      <formula>$F$33&lt;$D$31</formula>
    </cfRule>
  </conditionalFormatting>
  <conditionalFormatting sqref="L61:L63">
    <cfRule type="expression" dxfId="1060" priority="1065" stopIfTrue="1">
      <formula>$F$30&lt;$D$28</formula>
    </cfRule>
  </conditionalFormatting>
  <conditionalFormatting sqref="L61">
    <cfRule type="expression" dxfId="1059" priority="1064" stopIfTrue="1">
      <formula>$F$27&lt;$D$25</formula>
    </cfRule>
  </conditionalFormatting>
  <conditionalFormatting sqref="L61">
    <cfRule type="expression" dxfId="1058" priority="1063" stopIfTrue="1">
      <formula>$F$23&lt;$D$21</formula>
    </cfRule>
  </conditionalFormatting>
  <conditionalFormatting sqref="L61">
    <cfRule type="expression" dxfId="1057" priority="1062" stopIfTrue="1">
      <formula>$F$23&lt;$D$21</formula>
    </cfRule>
  </conditionalFormatting>
  <conditionalFormatting sqref="L61:L63">
    <cfRule type="expression" dxfId="1056" priority="1061" stopIfTrue="1">
      <formula>$F$36&lt;$D$34</formula>
    </cfRule>
  </conditionalFormatting>
  <conditionalFormatting sqref="L61:L63">
    <cfRule type="expression" dxfId="1055" priority="1060" stopIfTrue="1">
      <formula>$F$33&lt;$D$31</formula>
    </cfRule>
  </conditionalFormatting>
  <conditionalFormatting sqref="L61:L63">
    <cfRule type="expression" dxfId="1054" priority="1059" stopIfTrue="1">
      <formula>$F$30&lt;$D$28</formula>
    </cfRule>
  </conditionalFormatting>
  <conditionalFormatting sqref="L61">
    <cfRule type="expression" dxfId="1053" priority="1058" stopIfTrue="1">
      <formula>$F$27&lt;$D$25</formula>
    </cfRule>
  </conditionalFormatting>
  <conditionalFormatting sqref="L61">
    <cfRule type="expression" dxfId="1052" priority="1057" stopIfTrue="1">
      <formula>$F$23&lt;$D$21</formula>
    </cfRule>
  </conditionalFormatting>
  <conditionalFormatting sqref="L61">
    <cfRule type="expression" dxfId="1051" priority="1056" stopIfTrue="1">
      <formula>$F$23&lt;$D$21</formula>
    </cfRule>
  </conditionalFormatting>
  <conditionalFormatting sqref="L64:L66">
    <cfRule type="expression" dxfId="1050" priority="1055" stopIfTrue="1">
      <formula>$F$63&lt;$D$61</formula>
    </cfRule>
  </conditionalFormatting>
  <conditionalFormatting sqref="L64:L66">
    <cfRule type="expression" dxfId="1049" priority="1054" stopIfTrue="1">
      <formula>$F$59&lt;$D$57</formula>
    </cfRule>
  </conditionalFormatting>
  <conditionalFormatting sqref="L64:L66">
    <cfRule type="expression" dxfId="1048" priority="1053" stopIfTrue="1">
      <formula>$F$56&lt;$D$54</formula>
    </cfRule>
  </conditionalFormatting>
  <conditionalFormatting sqref="L64:L66">
    <cfRule type="expression" dxfId="1047" priority="1052" stopIfTrue="1">
      <formula>$F$53&lt;$D$51</formula>
    </cfRule>
  </conditionalFormatting>
  <conditionalFormatting sqref="L64:L66">
    <cfRule type="expression" dxfId="1046" priority="1051" stopIfTrue="1">
      <formula>$F$50&lt;$D$48</formula>
    </cfRule>
  </conditionalFormatting>
  <conditionalFormatting sqref="L64:L66">
    <cfRule type="expression" dxfId="1045" priority="1050" stopIfTrue="1">
      <formula>$F$42&lt;$D$40</formula>
    </cfRule>
  </conditionalFormatting>
  <conditionalFormatting sqref="L64:L66">
    <cfRule type="expression" dxfId="1044" priority="1049" stopIfTrue="1">
      <formula>$F$39&lt;$D$37</formula>
    </cfRule>
  </conditionalFormatting>
  <conditionalFormatting sqref="L64:L66">
    <cfRule type="expression" dxfId="1043" priority="1048" stopIfTrue="1">
      <formula>$F$36&lt;$D$34</formula>
    </cfRule>
  </conditionalFormatting>
  <conditionalFormatting sqref="L64:L66">
    <cfRule type="expression" dxfId="1042" priority="1047" stopIfTrue="1">
      <formula>$F$33&lt;$D$31</formula>
    </cfRule>
  </conditionalFormatting>
  <conditionalFormatting sqref="L64:L66">
    <cfRule type="expression" dxfId="1041" priority="1046" stopIfTrue="1">
      <formula>$F$30&lt;$D$28</formula>
    </cfRule>
  </conditionalFormatting>
  <conditionalFormatting sqref="L64">
    <cfRule type="expression" dxfId="1040" priority="1045" stopIfTrue="1">
      <formula>$F$27&lt;$D$25</formula>
    </cfRule>
  </conditionalFormatting>
  <conditionalFormatting sqref="L64">
    <cfRule type="expression" dxfId="1039" priority="1044" stopIfTrue="1">
      <formula>$F$23&lt;$D$21</formula>
    </cfRule>
  </conditionalFormatting>
  <conditionalFormatting sqref="L64">
    <cfRule type="expression" dxfId="1038" priority="1043" stopIfTrue="1">
      <formula>$F$23&lt;$D$21</formula>
    </cfRule>
  </conditionalFormatting>
  <conditionalFormatting sqref="L64:L66">
    <cfRule type="expression" dxfId="1037" priority="1042" stopIfTrue="1">
      <formula>$F$36&lt;$D$34</formula>
    </cfRule>
  </conditionalFormatting>
  <conditionalFormatting sqref="L64:L66">
    <cfRule type="expression" dxfId="1036" priority="1041" stopIfTrue="1">
      <formula>$F$33&lt;$D$31</formula>
    </cfRule>
  </conditionalFormatting>
  <conditionalFormatting sqref="L64:L66">
    <cfRule type="expression" dxfId="1035" priority="1040" stopIfTrue="1">
      <formula>$F$30&lt;$D$28</formula>
    </cfRule>
  </conditionalFormatting>
  <conditionalFormatting sqref="L64">
    <cfRule type="expression" dxfId="1034" priority="1039" stopIfTrue="1">
      <formula>$F$27&lt;$D$25</formula>
    </cfRule>
  </conditionalFormatting>
  <conditionalFormatting sqref="L64">
    <cfRule type="expression" dxfId="1033" priority="1038" stopIfTrue="1">
      <formula>$F$23&lt;$D$21</formula>
    </cfRule>
  </conditionalFormatting>
  <conditionalFormatting sqref="L64">
    <cfRule type="expression" dxfId="1032" priority="1037" stopIfTrue="1">
      <formula>$F$23&lt;$D$21</formula>
    </cfRule>
  </conditionalFormatting>
  <conditionalFormatting sqref="L64:L66">
    <cfRule type="expression" dxfId="1031" priority="1036" stopIfTrue="1">
      <formula>$F$36&lt;$D$34</formula>
    </cfRule>
  </conditionalFormatting>
  <conditionalFormatting sqref="L64:L66">
    <cfRule type="expression" dxfId="1030" priority="1035" stopIfTrue="1">
      <formula>$F$33&lt;$D$31</formula>
    </cfRule>
  </conditionalFormatting>
  <conditionalFormatting sqref="L64:L66">
    <cfRule type="expression" dxfId="1029" priority="1034" stopIfTrue="1">
      <formula>$F$30&lt;$D$28</formula>
    </cfRule>
  </conditionalFormatting>
  <conditionalFormatting sqref="L64">
    <cfRule type="expression" dxfId="1028" priority="1033" stopIfTrue="1">
      <formula>$F$27&lt;$D$25</formula>
    </cfRule>
  </conditionalFormatting>
  <conditionalFormatting sqref="L64">
    <cfRule type="expression" dxfId="1027" priority="1032" stopIfTrue="1">
      <formula>$F$23&lt;$D$21</formula>
    </cfRule>
  </conditionalFormatting>
  <conditionalFormatting sqref="L64">
    <cfRule type="expression" dxfId="1026" priority="1031" stopIfTrue="1">
      <formula>$F$23&lt;$D$21</formula>
    </cfRule>
  </conditionalFormatting>
  <conditionalFormatting sqref="L64:L66">
    <cfRule type="expression" dxfId="1025" priority="1030" stopIfTrue="1">
      <formula>$F$36&lt;$D$34</formula>
    </cfRule>
  </conditionalFormatting>
  <conditionalFormatting sqref="L64:L66">
    <cfRule type="expression" dxfId="1024" priority="1029" stopIfTrue="1">
      <formula>$F$33&lt;$D$31</formula>
    </cfRule>
  </conditionalFormatting>
  <conditionalFormatting sqref="L64:L66">
    <cfRule type="expression" dxfId="1023" priority="1028" stopIfTrue="1">
      <formula>$F$30&lt;$D$28</formula>
    </cfRule>
  </conditionalFormatting>
  <conditionalFormatting sqref="L64">
    <cfRule type="expression" dxfId="1022" priority="1027" stopIfTrue="1">
      <formula>$F$27&lt;$D$25</formula>
    </cfRule>
  </conditionalFormatting>
  <conditionalFormatting sqref="L64">
    <cfRule type="expression" dxfId="1021" priority="1026" stopIfTrue="1">
      <formula>$F$23&lt;$D$21</formula>
    </cfRule>
  </conditionalFormatting>
  <conditionalFormatting sqref="L64">
    <cfRule type="expression" dxfId="1020" priority="1025" stopIfTrue="1">
      <formula>$F$23&lt;$D$21</formula>
    </cfRule>
  </conditionalFormatting>
  <conditionalFormatting sqref="L64:L66">
    <cfRule type="expression" dxfId="1019" priority="1024" stopIfTrue="1">
      <formula>$F$36&lt;$D$34</formula>
    </cfRule>
  </conditionalFormatting>
  <conditionalFormatting sqref="L64:L66">
    <cfRule type="expression" dxfId="1018" priority="1023" stopIfTrue="1">
      <formula>$F$33&lt;$D$31</formula>
    </cfRule>
  </conditionalFormatting>
  <conditionalFormatting sqref="L64:L66">
    <cfRule type="expression" dxfId="1017" priority="1022" stopIfTrue="1">
      <formula>$F$30&lt;$D$28</formula>
    </cfRule>
  </conditionalFormatting>
  <conditionalFormatting sqref="L64">
    <cfRule type="expression" dxfId="1016" priority="1021" stopIfTrue="1">
      <formula>$F$27&lt;$D$25</formula>
    </cfRule>
  </conditionalFormatting>
  <conditionalFormatting sqref="L64">
    <cfRule type="expression" dxfId="1015" priority="1020" stopIfTrue="1">
      <formula>$F$23&lt;$D$21</formula>
    </cfRule>
  </conditionalFormatting>
  <conditionalFormatting sqref="L64">
    <cfRule type="expression" dxfId="1014" priority="1019" stopIfTrue="1">
      <formula>$F$23&lt;$D$21</formula>
    </cfRule>
  </conditionalFormatting>
  <conditionalFormatting sqref="L64:L66">
    <cfRule type="expression" dxfId="1013" priority="1018" stopIfTrue="1">
      <formula>$F$53&lt;$D$51</formula>
    </cfRule>
  </conditionalFormatting>
  <conditionalFormatting sqref="L64:L66">
    <cfRule type="expression" dxfId="1012" priority="1017" stopIfTrue="1">
      <formula>$F$50&lt;$D$48</formula>
    </cfRule>
  </conditionalFormatting>
  <conditionalFormatting sqref="L64:L66">
    <cfRule type="expression" dxfId="1011" priority="1016" stopIfTrue="1">
      <formula>$F$42&lt;$D$40</formula>
    </cfRule>
  </conditionalFormatting>
  <conditionalFormatting sqref="L64:L66">
    <cfRule type="expression" dxfId="1010" priority="1015" stopIfTrue="1">
      <formula>$F$39&lt;$D$37</formula>
    </cfRule>
  </conditionalFormatting>
  <conditionalFormatting sqref="L64:L66">
    <cfRule type="expression" dxfId="1009" priority="1014" stopIfTrue="1">
      <formula>$F$36&lt;$D$34</formula>
    </cfRule>
  </conditionalFormatting>
  <conditionalFormatting sqref="L64:L66">
    <cfRule type="expression" dxfId="1008" priority="1013" stopIfTrue="1">
      <formula>$F$33&lt;$D$31</formula>
    </cfRule>
  </conditionalFormatting>
  <conditionalFormatting sqref="L64:L66">
    <cfRule type="expression" dxfId="1007" priority="1012" stopIfTrue="1">
      <formula>$F$30&lt;$D$28</formula>
    </cfRule>
  </conditionalFormatting>
  <conditionalFormatting sqref="L64">
    <cfRule type="expression" dxfId="1006" priority="1011" stopIfTrue="1">
      <formula>$F$27&lt;$D$25</formula>
    </cfRule>
  </conditionalFormatting>
  <conditionalFormatting sqref="L64">
    <cfRule type="expression" dxfId="1005" priority="1010" stopIfTrue="1">
      <formula>$F$23&lt;$D$21</formula>
    </cfRule>
  </conditionalFormatting>
  <conditionalFormatting sqref="L64">
    <cfRule type="expression" dxfId="1004" priority="1009" stopIfTrue="1">
      <formula>$F$23&lt;$D$21</formula>
    </cfRule>
  </conditionalFormatting>
  <conditionalFormatting sqref="L64:L66">
    <cfRule type="expression" dxfId="1003" priority="1008" stopIfTrue="1">
      <formula>$F$36&lt;$D$34</formula>
    </cfRule>
  </conditionalFormatting>
  <conditionalFormatting sqref="L64:L66">
    <cfRule type="expression" dxfId="1002" priority="1007" stopIfTrue="1">
      <formula>$F$33&lt;$D$31</formula>
    </cfRule>
  </conditionalFormatting>
  <conditionalFormatting sqref="L64:L66">
    <cfRule type="expression" dxfId="1001" priority="1006" stopIfTrue="1">
      <formula>$F$30&lt;$D$28</formula>
    </cfRule>
  </conditionalFormatting>
  <conditionalFormatting sqref="L64">
    <cfRule type="expression" dxfId="1000" priority="1005" stopIfTrue="1">
      <formula>$F$27&lt;$D$25</formula>
    </cfRule>
  </conditionalFormatting>
  <conditionalFormatting sqref="L64">
    <cfRule type="expression" dxfId="999" priority="1004" stopIfTrue="1">
      <formula>$F$23&lt;$D$21</formula>
    </cfRule>
  </conditionalFormatting>
  <conditionalFormatting sqref="L64">
    <cfRule type="expression" dxfId="998" priority="1003" stopIfTrue="1">
      <formula>$F$23&lt;$D$21</formula>
    </cfRule>
  </conditionalFormatting>
  <conditionalFormatting sqref="L64:L66">
    <cfRule type="expression" dxfId="997" priority="1002" stopIfTrue="1">
      <formula>$F$36&lt;$D$34</formula>
    </cfRule>
  </conditionalFormatting>
  <conditionalFormatting sqref="L64:L66">
    <cfRule type="expression" dxfId="996" priority="1001" stopIfTrue="1">
      <formula>$F$33&lt;$D$31</formula>
    </cfRule>
  </conditionalFormatting>
  <conditionalFormatting sqref="L64:L66">
    <cfRule type="expression" dxfId="995" priority="1000" stopIfTrue="1">
      <formula>$F$30&lt;$D$28</formula>
    </cfRule>
  </conditionalFormatting>
  <conditionalFormatting sqref="L64">
    <cfRule type="expression" dxfId="994" priority="999" stopIfTrue="1">
      <formula>$F$27&lt;$D$25</formula>
    </cfRule>
  </conditionalFormatting>
  <conditionalFormatting sqref="L64">
    <cfRule type="expression" dxfId="993" priority="998" stopIfTrue="1">
      <formula>$F$23&lt;$D$21</formula>
    </cfRule>
  </conditionalFormatting>
  <conditionalFormatting sqref="L64">
    <cfRule type="expression" dxfId="992" priority="997" stopIfTrue="1">
      <formula>$F$23&lt;$D$21</formula>
    </cfRule>
  </conditionalFormatting>
  <conditionalFormatting sqref="L64:L66">
    <cfRule type="expression" dxfId="991" priority="996" stopIfTrue="1">
      <formula>$F$36&lt;$D$34</formula>
    </cfRule>
  </conditionalFormatting>
  <conditionalFormatting sqref="L64:L66">
    <cfRule type="expression" dxfId="990" priority="995" stopIfTrue="1">
      <formula>$F$33&lt;$D$31</formula>
    </cfRule>
  </conditionalFormatting>
  <conditionalFormatting sqref="L64:L66">
    <cfRule type="expression" dxfId="989" priority="994" stopIfTrue="1">
      <formula>$F$30&lt;$D$28</formula>
    </cfRule>
  </conditionalFormatting>
  <conditionalFormatting sqref="L64">
    <cfRule type="expression" dxfId="988" priority="993" stopIfTrue="1">
      <formula>$F$27&lt;$D$25</formula>
    </cfRule>
  </conditionalFormatting>
  <conditionalFormatting sqref="L64">
    <cfRule type="expression" dxfId="987" priority="992" stopIfTrue="1">
      <formula>$F$23&lt;$D$21</formula>
    </cfRule>
  </conditionalFormatting>
  <conditionalFormatting sqref="L64">
    <cfRule type="expression" dxfId="986" priority="991" stopIfTrue="1">
      <formula>$F$23&lt;$D$21</formula>
    </cfRule>
  </conditionalFormatting>
  <conditionalFormatting sqref="L64:L66">
    <cfRule type="expression" dxfId="985" priority="990" stopIfTrue="1">
      <formula>$F$36&lt;$D$34</formula>
    </cfRule>
  </conditionalFormatting>
  <conditionalFormatting sqref="L64:L66">
    <cfRule type="expression" dxfId="984" priority="989" stopIfTrue="1">
      <formula>$F$33&lt;$D$31</formula>
    </cfRule>
  </conditionalFormatting>
  <conditionalFormatting sqref="L64:L66">
    <cfRule type="expression" dxfId="983" priority="988" stopIfTrue="1">
      <formula>$F$30&lt;$D$28</formula>
    </cfRule>
  </conditionalFormatting>
  <conditionalFormatting sqref="L64">
    <cfRule type="expression" dxfId="982" priority="987" stopIfTrue="1">
      <formula>$F$27&lt;$D$25</formula>
    </cfRule>
  </conditionalFormatting>
  <conditionalFormatting sqref="L64">
    <cfRule type="expression" dxfId="981" priority="986" stopIfTrue="1">
      <formula>$F$23&lt;$D$21</formula>
    </cfRule>
  </conditionalFormatting>
  <conditionalFormatting sqref="L64">
    <cfRule type="expression" dxfId="980" priority="985" stopIfTrue="1">
      <formula>$F$23&lt;$D$21</formula>
    </cfRule>
  </conditionalFormatting>
  <conditionalFormatting sqref="L64:L66">
    <cfRule type="expression" dxfId="979" priority="984" stopIfTrue="1">
      <formula>$F$53&lt;$D$51</formula>
    </cfRule>
  </conditionalFormatting>
  <conditionalFormatting sqref="L64:L66">
    <cfRule type="expression" dxfId="978" priority="983" stopIfTrue="1">
      <formula>$F$50&lt;$D$48</formula>
    </cfRule>
  </conditionalFormatting>
  <conditionalFormatting sqref="L64:L66">
    <cfRule type="expression" dxfId="977" priority="982" stopIfTrue="1">
      <formula>$F$42&lt;$D$40</formula>
    </cfRule>
  </conditionalFormatting>
  <conditionalFormatting sqref="L64:L66">
    <cfRule type="expression" dxfId="976" priority="981" stopIfTrue="1">
      <formula>$F$39&lt;$D$37</formula>
    </cfRule>
  </conditionalFormatting>
  <conditionalFormatting sqref="L64:L66">
    <cfRule type="expression" dxfId="975" priority="980" stopIfTrue="1">
      <formula>$F$36&lt;$D$34</formula>
    </cfRule>
  </conditionalFormatting>
  <conditionalFormatting sqref="L64:L66">
    <cfRule type="expression" dxfId="974" priority="979" stopIfTrue="1">
      <formula>$F$33&lt;$D$31</formula>
    </cfRule>
  </conditionalFormatting>
  <conditionalFormatting sqref="L64:L66">
    <cfRule type="expression" dxfId="973" priority="978" stopIfTrue="1">
      <formula>$F$30&lt;$D$28</formula>
    </cfRule>
  </conditionalFormatting>
  <conditionalFormatting sqref="L64">
    <cfRule type="expression" dxfId="972" priority="977" stopIfTrue="1">
      <formula>$F$27&lt;$D$25</formula>
    </cfRule>
  </conditionalFormatting>
  <conditionalFormatting sqref="L64">
    <cfRule type="expression" dxfId="971" priority="976" stopIfTrue="1">
      <formula>$F$23&lt;$D$21</formula>
    </cfRule>
  </conditionalFormatting>
  <conditionalFormatting sqref="L64">
    <cfRule type="expression" dxfId="970" priority="975" stopIfTrue="1">
      <formula>$F$23&lt;$D$21</formula>
    </cfRule>
  </conditionalFormatting>
  <conditionalFormatting sqref="L64:L66">
    <cfRule type="expression" dxfId="969" priority="974" stopIfTrue="1">
      <formula>$F$36&lt;$D$34</formula>
    </cfRule>
  </conditionalFormatting>
  <conditionalFormatting sqref="L64:L66">
    <cfRule type="expression" dxfId="968" priority="973" stopIfTrue="1">
      <formula>$F$33&lt;$D$31</formula>
    </cfRule>
  </conditionalFormatting>
  <conditionalFormatting sqref="L64:L66">
    <cfRule type="expression" dxfId="967" priority="972" stopIfTrue="1">
      <formula>$F$30&lt;$D$28</formula>
    </cfRule>
  </conditionalFormatting>
  <conditionalFormatting sqref="L64">
    <cfRule type="expression" dxfId="966" priority="971" stopIfTrue="1">
      <formula>$F$27&lt;$D$25</formula>
    </cfRule>
  </conditionalFormatting>
  <conditionalFormatting sqref="L64">
    <cfRule type="expression" dxfId="965" priority="970" stopIfTrue="1">
      <formula>$F$23&lt;$D$21</formula>
    </cfRule>
  </conditionalFormatting>
  <conditionalFormatting sqref="L64">
    <cfRule type="expression" dxfId="964" priority="969" stopIfTrue="1">
      <formula>$F$23&lt;$D$21</formula>
    </cfRule>
  </conditionalFormatting>
  <conditionalFormatting sqref="L64:L66">
    <cfRule type="expression" dxfId="963" priority="968" stopIfTrue="1">
      <formula>$F$36&lt;$D$34</formula>
    </cfRule>
  </conditionalFormatting>
  <conditionalFormatting sqref="L64:L66">
    <cfRule type="expression" dxfId="962" priority="967" stopIfTrue="1">
      <formula>$F$33&lt;$D$31</formula>
    </cfRule>
  </conditionalFormatting>
  <conditionalFormatting sqref="L64:L66">
    <cfRule type="expression" dxfId="961" priority="966" stopIfTrue="1">
      <formula>$F$30&lt;$D$28</formula>
    </cfRule>
  </conditionalFormatting>
  <conditionalFormatting sqref="L64">
    <cfRule type="expression" dxfId="960" priority="965" stopIfTrue="1">
      <formula>$F$27&lt;$D$25</formula>
    </cfRule>
  </conditionalFormatting>
  <conditionalFormatting sqref="L64">
    <cfRule type="expression" dxfId="959" priority="964" stopIfTrue="1">
      <formula>$F$23&lt;$D$21</formula>
    </cfRule>
  </conditionalFormatting>
  <conditionalFormatting sqref="L64">
    <cfRule type="expression" dxfId="958" priority="963" stopIfTrue="1">
      <formula>$F$23&lt;$D$21</formula>
    </cfRule>
  </conditionalFormatting>
  <conditionalFormatting sqref="L64:L66">
    <cfRule type="expression" dxfId="957" priority="962" stopIfTrue="1">
      <formula>$F$36&lt;$D$34</formula>
    </cfRule>
  </conditionalFormatting>
  <conditionalFormatting sqref="L64:L66">
    <cfRule type="expression" dxfId="956" priority="961" stopIfTrue="1">
      <formula>$F$33&lt;$D$31</formula>
    </cfRule>
  </conditionalFormatting>
  <conditionalFormatting sqref="L64:L66">
    <cfRule type="expression" dxfId="955" priority="960" stopIfTrue="1">
      <formula>$F$30&lt;$D$28</formula>
    </cfRule>
  </conditionalFormatting>
  <conditionalFormatting sqref="L64">
    <cfRule type="expression" dxfId="954" priority="959" stopIfTrue="1">
      <formula>$F$27&lt;$D$25</formula>
    </cfRule>
  </conditionalFormatting>
  <conditionalFormatting sqref="L64">
    <cfRule type="expression" dxfId="953" priority="958" stopIfTrue="1">
      <formula>$F$23&lt;$D$21</formula>
    </cfRule>
  </conditionalFormatting>
  <conditionalFormatting sqref="L64">
    <cfRule type="expression" dxfId="952" priority="957" stopIfTrue="1">
      <formula>$F$23&lt;$D$21</formula>
    </cfRule>
  </conditionalFormatting>
  <conditionalFormatting sqref="L64:L66">
    <cfRule type="expression" dxfId="951" priority="956" stopIfTrue="1">
      <formula>$F$36&lt;$D$34</formula>
    </cfRule>
  </conditionalFormatting>
  <conditionalFormatting sqref="L64:L66">
    <cfRule type="expression" dxfId="950" priority="955" stopIfTrue="1">
      <formula>$F$33&lt;$D$31</formula>
    </cfRule>
  </conditionalFormatting>
  <conditionalFormatting sqref="L64:L66">
    <cfRule type="expression" dxfId="949" priority="954" stopIfTrue="1">
      <formula>$F$30&lt;$D$28</formula>
    </cfRule>
  </conditionalFormatting>
  <conditionalFormatting sqref="L64">
    <cfRule type="expression" dxfId="948" priority="953" stopIfTrue="1">
      <formula>$F$27&lt;$D$25</formula>
    </cfRule>
  </conditionalFormatting>
  <conditionalFormatting sqref="L64">
    <cfRule type="expression" dxfId="947" priority="952" stopIfTrue="1">
      <formula>$F$23&lt;$D$21</formula>
    </cfRule>
  </conditionalFormatting>
  <conditionalFormatting sqref="L64">
    <cfRule type="expression" dxfId="946" priority="951" stopIfTrue="1">
      <formula>$F$23&lt;$D$21</formula>
    </cfRule>
  </conditionalFormatting>
  <conditionalFormatting sqref="L64:L66">
    <cfRule type="expression" dxfId="945" priority="950" stopIfTrue="1">
      <formula>$F$53&lt;$D$51</formula>
    </cfRule>
  </conditionalFormatting>
  <conditionalFormatting sqref="L64:L66">
    <cfRule type="expression" dxfId="944" priority="949" stopIfTrue="1">
      <formula>$F$50&lt;$D$48</formula>
    </cfRule>
  </conditionalFormatting>
  <conditionalFormatting sqref="L64:L66">
    <cfRule type="expression" dxfId="943" priority="948" stopIfTrue="1">
      <formula>$F$42&lt;$D$40</formula>
    </cfRule>
  </conditionalFormatting>
  <conditionalFormatting sqref="L64:L66">
    <cfRule type="expression" dxfId="942" priority="947" stopIfTrue="1">
      <formula>$F$39&lt;$D$37</formula>
    </cfRule>
  </conditionalFormatting>
  <conditionalFormatting sqref="L64:L66">
    <cfRule type="expression" dxfId="941" priority="946" stopIfTrue="1">
      <formula>$F$36&lt;$D$34</formula>
    </cfRule>
  </conditionalFormatting>
  <conditionalFormatting sqref="L64:L66">
    <cfRule type="expression" dxfId="940" priority="945" stopIfTrue="1">
      <formula>$F$33&lt;$D$31</formula>
    </cfRule>
  </conditionalFormatting>
  <conditionalFormatting sqref="L64:L66">
    <cfRule type="expression" dxfId="939" priority="944" stopIfTrue="1">
      <formula>$F$30&lt;$D$28</formula>
    </cfRule>
  </conditionalFormatting>
  <conditionalFormatting sqref="L64">
    <cfRule type="expression" dxfId="938" priority="943" stopIfTrue="1">
      <formula>$F$27&lt;$D$25</formula>
    </cfRule>
  </conditionalFormatting>
  <conditionalFormatting sqref="L64">
    <cfRule type="expression" dxfId="937" priority="942" stopIfTrue="1">
      <formula>$F$23&lt;$D$21</formula>
    </cfRule>
  </conditionalFormatting>
  <conditionalFormatting sqref="L64">
    <cfRule type="expression" dxfId="936" priority="941" stopIfTrue="1">
      <formula>$F$23&lt;$D$21</formula>
    </cfRule>
  </conditionalFormatting>
  <conditionalFormatting sqref="L64:L66">
    <cfRule type="expression" dxfId="935" priority="940" stopIfTrue="1">
      <formula>$F$36&lt;$D$34</formula>
    </cfRule>
  </conditionalFormatting>
  <conditionalFormatting sqref="L64:L66">
    <cfRule type="expression" dxfId="934" priority="939" stopIfTrue="1">
      <formula>$F$33&lt;$D$31</formula>
    </cfRule>
  </conditionalFormatting>
  <conditionalFormatting sqref="L64:L66">
    <cfRule type="expression" dxfId="933" priority="938" stopIfTrue="1">
      <formula>$F$30&lt;$D$28</formula>
    </cfRule>
  </conditionalFormatting>
  <conditionalFormatting sqref="L64">
    <cfRule type="expression" dxfId="932" priority="937" stopIfTrue="1">
      <formula>$F$27&lt;$D$25</formula>
    </cfRule>
  </conditionalFormatting>
  <conditionalFormatting sqref="L64">
    <cfRule type="expression" dxfId="931" priority="936" stopIfTrue="1">
      <formula>$F$23&lt;$D$21</formula>
    </cfRule>
  </conditionalFormatting>
  <conditionalFormatting sqref="L64">
    <cfRule type="expression" dxfId="930" priority="935" stopIfTrue="1">
      <formula>$F$23&lt;$D$21</formula>
    </cfRule>
  </conditionalFormatting>
  <conditionalFormatting sqref="L64:L66">
    <cfRule type="expression" dxfId="929" priority="934" stopIfTrue="1">
      <formula>$F$36&lt;$D$34</formula>
    </cfRule>
  </conditionalFormatting>
  <conditionalFormatting sqref="L64:L66">
    <cfRule type="expression" dxfId="928" priority="933" stopIfTrue="1">
      <formula>$F$33&lt;$D$31</formula>
    </cfRule>
  </conditionalFormatting>
  <conditionalFormatting sqref="L64:L66">
    <cfRule type="expression" dxfId="927" priority="932" stopIfTrue="1">
      <formula>$F$30&lt;$D$28</formula>
    </cfRule>
  </conditionalFormatting>
  <conditionalFormatting sqref="L64">
    <cfRule type="expression" dxfId="926" priority="931" stopIfTrue="1">
      <formula>$F$27&lt;$D$25</formula>
    </cfRule>
  </conditionalFormatting>
  <conditionalFormatting sqref="L64">
    <cfRule type="expression" dxfId="925" priority="930" stopIfTrue="1">
      <formula>$F$23&lt;$D$21</formula>
    </cfRule>
  </conditionalFormatting>
  <conditionalFormatting sqref="L64">
    <cfRule type="expression" dxfId="924" priority="929" stopIfTrue="1">
      <formula>$F$23&lt;$D$21</formula>
    </cfRule>
  </conditionalFormatting>
  <conditionalFormatting sqref="L64:L66">
    <cfRule type="expression" dxfId="923" priority="928" stopIfTrue="1">
      <formula>$F$36&lt;$D$34</formula>
    </cfRule>
  </conditionalFormatting>
  <conditionalFormatting sqref="L64:L66">
    <cfRule type="expression" dxfId="922" priority="927" stopIfTrue="1">
      <formula>$F$33&lt;$D$31</formula>
    </cfRule>
  </conditionalFormatting>
  <conditionalFormatting sqref="L64:L66">
    <cfRule type="expression" dxfId="921" priority="926" stopIfTrue="1">
      <formula>$F$30&lt;$D$28</formula>
    </cfRule>
  </conditionalFormatting>
  <conditionalFormatting sqref="L64">
    <cfRule type="expression" dxfId="920" priority="925" stopIfTrue="1">
      <formula>$F$27&lt;$D$25</formula>
    </cfRule>
  </conditionalFormatting>
  <conditionalFormatting sqref="L64">
    <cfRule type="expression" dxfId="919" priority="924" stopIfTrue="1">
      <formula>$F$23&lt;$D$21</formula>
    </cfRule>
  </conditionalFormatting>
  <conditionalFormatting sqref="L64">
    <cfRule type="expression" dxfId="918" priority="923" stopIfTrue="1">
      <formula>$F$23&lt;$D$21</formula>
    </cfRule>
  </conditionalFormatting>
  <conditionalFormatting sqref="L64:L66">
    <cfRule type="expression" dxfId="917" priority="922" stopIfTrue="1">
      <formula>$F$36&lt;$D$34</formula>
    </cfRule>
  </conditionalFormatting>
  <conditionalFormatting sqref="L64:L66">
    <cfRule type="expression" dxfId="916" priority="921" stopIfTrue="1">
      <formula>$F$33&lt;$D$31</formula>
    </cfRule>
  </conditionalFormatting>
  <conditionalFormatting sqref="L64:L66">
    <cfRule type="expression" dxfId="915" priority="920" stopIfTrue="1">
      <formula>$F$30&lt;$D$28</formula>
    </cfRule>
  </conditionalFormatting>
  <conditionalFormatting sqref="L64">
    <cfRule type="expression" dxfId="914" priority="919" stopIfTrue="1">
      <formula>$F$27&lt;$D$25</formula>
    </cfRule>
  </conditionalFormatting>
  <conditionalFormatting sqref="L64">
    <cfRule type="expression" dxfId="913" priority="918" stopIfTrue="1">
      <formula>$F$23&lt;$D$21</formula>
    </cfRule>
  </conditionalFormatting>
  <conditionalFormatting sqref="L64">
    <cfRule type="expression" dxfId="912" priority="917" stopIfTrue="1">
      <formula>$F$23&lt;$D$21</formula>
    </cfRule>
  </conditionalFormatting>
  <conditionalFormatting sqref="L64:L66">
    <cfRule type="expression" dxfId="911" priority="916" stopIfTrue="1">
      <formula>$F$50&lt;$D$48</formula>
    </cfRule>
  </conditionalFormatting>
  <conditionalFormatting sqref="L64:L66">
    <cfRule type="expression" dxfId="910" priority="915" stopIfTrue="1">
      <formula>$F$42&lt;$D$40</formula>
    </cfRule>
  </conditionalFormatting>
  <conditionalFormatting sqref="L64:L66">
    <cfRule type="expression" dxfId="909" priority="914" stopIfTrue="1">
      <formula>$F$39&lt;$D$37</formula>
    </cfRule>
  </conditionalFormatting>
  <conditionalFormatting sqref="L64:L66">
    <cfRule type="expression" dxfId="908" priority="913" stopIfTrue="1">
      <formula>$F$36&lt;$D$34</formula>
    </cfRule>
  </conditionalFormatting>
  <conditionalFormatting sqref="L64:L66">
    <cfRule type="expression" dxfId="907" priority="912" stopIfTrue="1">
      <formula>$F$33&lt;$D$31</formula>
    </cfRule>
  </conditionalFormatting>
  <conditionalFormatting sqref="L64:L66">
    <cfRule type="expression" dxfId="906" priority="911" stopIfTrue="1">
      <formula>$F$30&lt;$D$28</formula>
    </cfRule>
  </conditionalFormatting>
  <conditionalFormatting sqref="L64">
    <cfRule type="expression" dxfId="905" priority="910" stopIfTrue="1">
      <formula>$F$27&lt;$D$25</formula>
    </cfRule>
  </conditionalFormatting>
  <conditionalFormatting sqref="L64">
    <cfRule type="expression" dxfId="904" priority="909" stopIfTrue="1">
      <formula>$F$23&lt;$D$21</formula>
    </cfRule>
  </conditionalFormatting>
  <conditionalFormatting sqref="L64">
    <cfRule type="expression" dxfId="903" priority="908" stopIfTrue="1">
      <formula>$F$23&lt;$D$21</formula>
    </cfRule>
  </conditionalFormatting>
  <conditionalFormatting sqref="L64:L66">
    <cfRule type="expression" dxfId="902" priority="907" stopIfTrue="1">
      <formula>$F$36&lt;$D$34</formula>
    </cfRule>
  </conditionalFormatting>
  <conditionalFormatting sqref="L64:L66">
    <cfRule type="expression" dxfId="901" priority="906" stopIfTrue="1">
      <formula>$F$33&lt;$D$31</formula>
    </cfRule>
  </conditionalFormatting>
  <conditionalFormatting sqref="L64:L66">
    <cfRule type="expression" dxfId="900" priority="905" stopIfTrue="1">
      <formula>$F$30&lt;$D$28</formula>
    </cfRule>
  </conditionalFormatting>
  <conditionalFormatting sqref="L64">
    <cfRule type="expression" dxfId="899" priority="904" stopIfTrue="1">
      <formula>$F$27&lt;$D$25</formula>
    </cfRule>
  </conditionalFormatting>
  <conditionalFormatting sqref="L64">
    <cfRule type="expression" dxfId="898" priority="903" stopIfTrue="1">
      <formula>$F$23&lt;$D$21</formula>
    </cfRule>
  </conditionalFormatting>
  <conditionalFormatting sqref="L64">
    <cfRule type="expression" dxfId="897" priority="902" stopIfTrue="1">
      <formula>$F$23&lt;$D$21</formula>
    </cfRule>
  </conditionalFormatting>
  <conditionalFormatting sqref="L64:L66">
    <cfRule type="expression" dxfId="896" priority="901" stopIfTrue="1">
      <formula>$F$36&lt;$D$34</formula>
    </cfRule>
  </conditionalFormatting>
  <conditionalFormatting sqref="L64:L66">
    <cfRule type="expression" dxfId="895" priority="900" stopIfTrue="1">
      <formula>$F$33&lt;$D$31</formula>
    </cfRule>
  </conditionalFormatting>
  <conditionalFormatting sqref="L64:L66">
    <cfRule type="expression" dxfId="894" priority="899" stopIfTrue="1">
      <formula>$F$30&lt;$D$28</formula>
    </cfRule>
  </conditionalFormatting>
  <conditionalFormatting sqref="L64">
    <cfRule type="expression" dxfId="893" priority="898" stopIfTrue="1">
      <formula>$F$27&lt;$D$25</formula>
    </cfRule>
  </conditionalFormatting>
  <conditionalFormatting sqref="L64">
    <cfRule type="expression" dxfId="892" priority="897" stopIfTrue="1">
      <formula>$F$23&lt;$D$21</formula>
    </cfRule>
  </conditionalFormatting>
  <conditionalFormatting sqref="L64">
    <cfRule type="expression" dxfId="891" priority="896" stopIfTrue="1">
      <formula>$F$23&lt;$D$21</formula>
    </cfRule>
  </conditionalFormatting>
  <conditionalFormatting sqref="L64:L66">
    <cfRule type="expression" dxfId="890" priority="895" stopIfTrue="1">
      <formula>$F$36&lt;$D$34</formula>
    </cfRule>
  </conditionalFormatting>
  <conditionalFormatting sqref="L64:L66">
    <cfRule type="expression" dxfId="889" priority="894" stopIfTrue="1">
      <formula>$F$33&lt;$D$31</formula>
    </cfRule>
  </conditionalFormatting>
  <conditionalFormatting sqref="L64:L66">
    <cfRule type="expression" dxfId="888" priority="893" stopIfTrue="1">
      <formula>$F$30&lt;$D$28</formula>
    </cfRule>
  </conditionalFormatting>
  <conditionalFormatting sqref="L64">
    <cfRule type="expression" dxfId="887" priority="892" stopIfTrue="1">
      <formula>$F$27&lt;$D$25</formula>
    </cfRule>
  </conditionalFormatting>
  <conditionalFormatting sqref="L64">
    <cfRule type="expression" dxfId="886" priority="891" stopIfTrue="1">
      <formula>$F$23&lt;$D$21</formula>
    </cfRule>
  </conditionalFormatting>
  <conditionalFormatting sqref="L64">
    <cfRule type="expression" dxfId="885" priority="890" stopIfTrue="1">
      <formula>$F$23&lt;$D$21</formula>
    </cfRule>
  </conditionalFormatting>
  <conditionalFormatting sqref="L64:L66">
    <cfRule type="expression" dxfId="884" priority="889" stopIfTrue="1">
      <formula>$F$36&lt;$D$34</formula>
    </cfRule>
  </conditionalFormatting>
  <conditionalFormatting sqref="L64:L66">
    <cfRule type="expression" dxfId="883" priority="888" stopIfTrue="1">
      <formula>$F$33&lt;$D$31</formula>
    </cfRule>
  </conditionalFormatting>
  <conditionalFormatting sqref="L64:L66">
    <cfRule type="expression" dxfId="882" priority="887" stopIfTrue="1">
      <formula>$F$30&lt;$D$28</formula>
    </cfRule>
  </conditionalFormatting>
  <conditionalFormatting sqref="L64">
    <cfRule type="expression" dxfId="881" priority="886" stopIfTrue="1">
      <formula>$F$27&lt;$D$25</formula>
    </cfRule>
  </conditionalFormatting>
  <conditionalFormatting sqref="L64">
    <cfRule type="expression" dxfId="880" priority="885" stopIfTrue="1">
      <formula>$F$23&lt;$D$21</formula>
    </cfRule>
  </conditionalFormatting>
  <conditionalFormatting sqref="L64">
    <cfRule type="expression" dxfId="879" priority="884" stopIfTrue="1">
      <formula>$F$23&lt;$D$21</formula>
    </cfRule>
  </conditionalFormatting>
  <conditionalFormatting sqref="L64:L66">
    <cfRule type="expression" dxfId="878" priority="883" stopIfTrue="1">
      <formula>$F$53&lt;$D$51</formula>
    </cfRule>
  </conditionalFormatting>
  <conditionalFormatting sqref="L64:L66">
    <cfRule type="expression" dxfId="877" priority="882" stopIfTrue="1">
      <formula>$F$50&lt;$D$48</formula>
    </cfRule>
  </conditionalFormatting>
  <conditionalFormatting sqref="L64:L66">
    <cfRule type="expression" dxfId="876" priority="881" stopIfTrue="1">
      <formula>$F$42&lt;$D$40</formula>
    </cfRule>
  </conditionalFormatting>
  <conditionalFormatting sqref="L64:L66">
    <cfRule type="expression" dxfId="875" priority="880" stopIfTrue="1">
      <formula>$F$39&lt;$D$37</formula>
    </cfRule>
  </conditionalFormatting>
  <conditionalFormatting sqref="L64:L66">
    <cfRule type="expression" dxfId="874" priority="879" stopIfTrue="1">
      <formula>$F$36&lt;$D$34</formula>
    </cfRule>
  </conditionalFormatting>
  <conditionalFormatting sqref="L64:L66">
    <cfRule type="expression" dxfId="873" priority="878" stopIfTrue="1">
      <formula>$F$33&lt;$D$31</formula>
    </cfRule>
  </conditionalFormatting>
  <conditionalFormatting sqref="L64:L66">
    <cfRule type="expression" dxfId="872" priority="877" stopIfTrue="1">
      <formula>$F$30&lt;$D$28</formula>
    </cfRule>
  </conditionalFormatting>
  <conditionalFormatting sqref="L64">
    <cfRule type="expression" dxfId="871" priority="876" stopIfTrue="1">
      <formula>$F$27&lt;$D$25</formula>
    </cfRule>
  </conditionalFormatting>
  <conditionalFormatting sqref="L64">
    <cfRule type="expression" dxfId="870" priority="875" stopIfTrue="1">
      <formula>$F$23&lt;$D$21</formula>
    </cfRule>
  </conditionalFormatting>
  <conditionalFormatting sqref="L64">
    <cfRule type="expression" dxfId="869" priority="874" stopIfTrue="1">
      <formula>$F$23&lt;$D$21</formula>
    </cfRule>
  </conditionalFormatting>
  <conditionalFormatting sqref="L64:L66">
    <cfRule type="expression" dxfId="868" priority="873" stopIfTrue="1">
      <formula>$F$36&lt;$D$34</formula>
    </cfRule>
  </conditionalFormatting>
  <conditionalFormatting sqref="L64:L66">
    <cfRule type="expression" dxfId="867" priority="872" stopIfTrue="1">
      <formula>$F$33&lt;$D$31</formula>
    </cfRule>
  </conditionalFormatting>
  <conditionalFormatting sqref="L64:L66">
    <cfRule type="expression" dxfId="866" priority="871" stopIfTrue="1">
      <formula>$F$30&lt;$D$28</formula>
    </cfRule>
  </conditionalFormatting>
  <conditionalFormatting sqref="L64">
    <cfRule type="expression" dxfId="865" priority="870" stopIfTrue="1">
      <formula>$F$27&lt;$D$25</formula>
    </cfRule>
  </conditionalFormatting>
  <conditionalFormatting sqref="L64">
    <cfRule type="expression" dxfId="864" priority="869" stopIfTrue="1">
      <formula>$F$23&lt;$D$21</formula>
    </cfRule>
  </conditionalFormatting>
  <conditionalFormatting sqref="L64">
    <cfRule type="expression" dxfId="863" priority="868" stopIfTrue="1">
      <formula>$F$23&lt;$D$21</formula>
    </cfRule>
  </conditionalFormatting>
  <conditionalFormatting sqref="L64:L66">
    <cfRule type="expression" dxfId="862" priority="867" stopIfTrue="1">
      <formula>$F$36&lt;$D$34</formula>
    </cfRule>
  </conditionalFormatting>
  <conditionalFormatting sqref="L64:L66">
    <cfRule type="expression" dxfId="861" priority="866" stopIfTrue="1">
      <formula>$F$33&lt;$D$31</formula>
    </cfRule>
  </conditionalFormatting>
  <conditionalFormatting sqref="L64:L66">
    <cfRule type="expression" dxfId="860" priority="865" stopIfTrue="1">
      <formula>$F$30&lt;$D$28</formula>
    </cfRule>
  </conditionalFormatting>
  <conditionalFormatting sqref="L64">
    <cfRule type="expression" dxfId="859" priority="864" stopIfTrue="1">
      <formula>$F$27&lt;$D$25</formula>
    </cfRule>
  </conditionalFormatting>
  <conditionalFormatting sqref="L64">
    <cfRule type="expression" dxfId="858" priority="863" stopIfTrue="1">
      <formula>$F$23&lt;$D$21</formula>
    </cfRule>
  </conditionalFormatting>
  <conditionalFormatting sqref="L64">
    <cfRule type="expression" dxfId="857" priority="862" stopIfTrue="1">
      <formula>$F$23&lt;$D$21</formula>
    </cfRule>
  </conditionalFormatting>
  <conditionalFormatting sqref="L64:L66">
    <cfRule type="expression" dxfId="856" priority="861" stopIfTrue="1">
      <formula>$F$36&lt;$D$34</formula>
    </cfRule>
  </conditionalFormatting>
  <conditionalFormatting sqref="L64:L66">
    <cfRule type="expression" dxfId="855" priority="860" stopIfTrue="1">
      <formula>$F$33&lt;$D$31</formula>
    </cfRule>
  </conditionalFormatting>
  <conditionalFormatting sqref="L64:L66">
    <cfRule type="expression" dxfId="854" priority="859" stopIfTrue="1">
      <formula>$F$30&lt;$D$28</formula>
    </cfRule>
  </conditionalFormatting>
  <conditionalFormatting sqref="L64">
    <cfRule type="expression" dxfId="853" priority="858" stopIfTrue="1">
      <formula>$F$27&lt;$D$25</formula>
    </cfRule>
  </conditionalFormatting>
  <conditionalFormatting sqref="L64">
    <cfRule type="expression" dxfId="852" priority="857" stopIfTrue="1">
      <formula>$F$23&lt;$D$21</formula>
    </cfRule>
  </conditionalFormatting>
  <conditionalFormatting sqref="L64">
    <cfRule type="expression" dxfId="851" priority="856" stopIfTrue="1">
      <formula>$F$23&lt;$D$21</formula>
    </cfRule>
  </conditionalFormatting>
  <conditionalFormatting sqref="L64:L66">
    <cfRule type="expression" dxfId="850" priority="855" stopIfTrue="1">
      <formula>$F$36&lt;$D$34</formula>
    </cfRule>
  </conditionalFormatting>
  <conditionalFormatting sqref="L64:L66">
    <cfRule type="expression" dxfId="849" priority="854" stopIfTrue="1">
      <formula>$F$33&lt;$D$31</formula>
    </cfRule>
  </conditionalFormatting>
  <conditionalFormatting sqref="L64:L66">
    <cfRule type="expression" dxfId="848" priority="853" stopIfTrue="1">
      <formula>$F$30&lt;$D$28</formula>
    </cfRule>
  </conditionalFormatting>
  <conditionalFormatting sqref="L64">
    <cfRule type="expression" dxfId="847" priority="852" stopIfTrue="1">
      <formula>$F$27&lt;$D$25</formula>
    </cfRule>
  </conditionalFormatting>
  <conditionalFormatting sqref="L64">
    <cfRule type="expression" dxfId="846" priority="851" stopIfTrue="1">
      <formula>$F$23&lt;$D$21</formula>
    </cfRule>
  </conditionalFormatting>
  <conditionalFormatting sqref="L64">
    <cfRule type="expression" dxfId="845" priority="850" stopIfTrue="1">
      <formula>$F$23&lt;$D$21</formula>
    </cfRule>
  </conditionalFormatting>
  <conditionalFormatting sqref="L67:L69">
    <cfRule type="expression" dxfId="844" priority="849" stopIfTrue="1">
      <formula>$F$66&lt;$D$64</formula>
    </cfRule>
  </conditionalFormatting>
  <conditionalFormatting sqref="L67:L69">
    <cfRule type="expression" dxfId="843" priority="848" stopIfTrue="1">
      <formula>$F$63&lt;$D$61</formula>
    </cfRule>
  </conditionalFormatting>
  <conditionalFormatting sqref="L67:L69">
    <cfRule type="expression" dxfId="842" priority="847" stopIfTrue="1">
      <formula>$F$59&lt;$D$57</formula>
    </cfRule>
  </conditionalFormatting>
  <conditionalFormatting sqref="L67:L69">
    <cfRule type="expression" dxfId="841" priority="846" stopIfTrue="1">
      <formula>$F$56&lt;$D$54</formula>
    </cfRule>
  </conditionalFormatting>
  <conditionalFormatting sqref="L67:L69">
    <cfRule type="expression" dxfId="840" priority="845" stopIfTrue="1">
      <formula>$F$53&lt;$D$51</formula>
    </cfRule>
  </conditionalFormatting>
  <conditionalFormatting sqref="L67:L69">
    <cfRule type="expression" dxfId="839" priority="844" stopIfTrue="1">
      <formula>$F$50&lt;$D$48</formula>
    </cfRule>
  </conditionalFormatting>
  <conditionalFormatting sqref="L67:L69">
    <cfRule type="expression" dxfId="838" priority="843" stopIfTrue="1">
      <formula>$F$42&lt;$D$40</formula>
    </cfRule>
  </conditionalFormatting>
  <conditionalFormatting sqref="L67:L69">
    <cfRule type="expression" dxfId="837" priority="842" stopIfTrue="1">
      <formula>$F$39&lt;$D$37</formula>
    </cfRule>
  </conditionalFormatting>
  <conditionalFormatting sqref="L67:L69">
    <cfRule type="expression" dxfId="836" priority="841" stopIfTrue="1">
      <formula>$F$36&lt;$D$34</formula>
    </cfRule>
  </conditionalFormatting>
  <conditionalFormatting sqref="L67:L69">
    <cfRule type="expression" dxfId="835" priority="840" stopIfTrue="1">
      <formula>$F$33&lt;$D$31</formula>
    </cfRule>
  </conditionalFormatting>
  <conditionalFormatting sqref="L67:L69">
    <cfRule type="expression" dxfId="834" priority="839" stopIfTrue="1">
      <formula>$F$30&lt;$D$28</formula>
    </cfRule>
  </conditionalFormatting>
  <conditionalFormatting sqref="L67">
    <cfRule type="expression" dxfId="833" priority="838" stopIfTrue="1">
      <formula>$F$27&lt;$D$25</formula>
    </cfRule>
  </conditionalFormatting>
  <conditionalFormatting sqref="L67">
    <cfRule type="expression" dxfId="832" priority="837" stopIfTrue="1">
      <formula>$F$23&lt;$D$21</formula>
    </cfRule>
  </conditionalFormatting>
  <conditionalFormatting sqref="L67">
    <cfRule type="expression" dxfId="831" priority="836" stopIfTrue="1">
      <formula>$F$23&lt;$D$21</formula>
    </cfRule>
  </conditionalFormatting>
  <conditionalFormatting sqref="L67:L69">
    <cfRule type="expression" dxfId="830" priority="835" stopIfTrue="1">
      <formula>$F$36&lt;$D$34</formula>
    </cfRule>
  </conditionalFormatting>
  <conditionalFormatting sqref="L67:L69">
    <cfRule type="expression" dxfId="829" priority="834" stopIfTrue="1">
      <formula>$F$33&lt;$D$31</formula>
    </cfRule>
  </conditionalFormatting>
  <conditionalFormatting sqref="L67:L69">
    <cfRule type="expression" dxfId="828" priority="833" stopIfTrue="1">
      <formula>$F$30&lt;$D$28</formula>
    </cfRule>
  </conditionalFormatting>
  <conditionalFormatting sqref="L67">
    <cfRule type="expression" dxfId="827" priority="832" stopIfTrue="1">
      <formula>$F$27&lt;$D$25</formula>
    </cfRule>
  </conditionalFormatting>
  <conditionalFormatting sqref="L67">
    <cfRule type="expression" dxfId="826" priority="831" stopIfTrue="1">
      <formula>$F$23&lt;$D$21</formula>
    </cfRule>
  </conditionalFormatting>
  <conditionalFormatting sqref="L67">
    <cfRule type="expression" dxfId="825" priority="830" stopIfTrue="1">
      <formula>$F$23&lt;$D$21</formula>
    </cfRule>
  </conditionalFormatting>
  <conditionalFormatting sqref="L67:L69">
    <cfRule type="expression" dxfId="824" priority="829" stopIfTrue="1">
      <formula>$F$36&lt;$D$34</formula>
    </cfRule>
  </conditionalFormatting>
  <conditionalFormatting sqref="L67:L69">
    <cfRule type="expression" dxfId="823" priority="828" stopIfTrue="1">
      <formula>$F$33&lt;$D$31</formula>
    </cfRule>
  </conditionalFormatting>
  <conditionalFormatting sqref="L67:L69">
    <cfRule type="expression" dxfId="822" priority="827" stopIfTrue="1">
      <formula>$F$30&lt;$D$28</formula>
    </cfRule>
  </conditionalFormatting>
  <conditionalFormatting sqref="L67">
    <cfRule type="expression" dxfId="821" priority="826" stopIfTrue="1">
      <formula>$F$27&lt;$D$25</formula>
    </cfRule>
  </conditionalFormatting>
  <conditionalFormatting sqref="L67">
    <cfRule type="expression" dxfId="820" priority="825" stopIfTrue="1">
      <formula>$F$23&lt;$D$21</formula>
    </cfRule>
  </conditionalFormatting>
  <conditionalFormatting sqref="L67">
    <cfRule type="expression" dxfId="819" priority="824" stopIfTrue="1">
      <formula>$F$23&lt;$D$21</formula>
    </cfRule>
  </conditionalFormatting>
  <conditionalFormatting sqref="L67:L69">
    <cfRule type="expression" dxfId="818" priority="823" stopIfTrue="1">
      <formula>$F$36&lt;$D$34</formula>
    </cfRule>
  </conditionalFormatting>
  <conditionalFormatting sqref="L67:L69">
    <cfRule type="expression" dxfId="817" priority="822" stopIfTrue="1">
      <formula>$F$33&lt;$D$31</formula>
    </cfRule>
  </conditionalFormatting>
  <conditionalFormatting sqref="L67:L69">
    <cfRule type="expression" dxfId="816" priority="821" stopIfTrue="1">
      <formula>$F$30&lt;$D$28</formula>
    </cfRule>
  </conditionalFormatting>
  <conditionalFormatting sqref="L67">
    <cfRule type="expression" dxfId="815" priority="820" stopIfTrue="1">
      <formula>$F$27&lt;$D$25</formula>
    </cfRule>
  </conditionalFormatting>
  <conditionalFormatting sqref="L67">
    <cfRule type="expression" dxfId="814" priority="819" stopIfTrue="1">
      <formula>$F$23&lt;$D$21</formula>
    </cfRule>
  </conditionalFormatting>
  <conditionalFormatting sqref="L67">
    <cfRule type="expression" dxfId="813" priority="818" stopIfTrue="1">
      <formula>$F$23&lt;$D$21</formula>
    </cfRule>
  </conditionalFormatting>
  <conditionalFormatting sqref="L67:L69">
    <cfRule type="expression" dxfId="812" priority="817" stopIfTrue="1">
      <formula>$F$36&lt;$D$34</formula>
    </cfRule>
  </conditionalFormatting>
  <conditionalFormatting sqref="L67:L69">
    <cfRule type="expression" dxfId="811" priority="816" stopIfTrue="1">
      <formula>$F$33&lt;$D$31</formula>
    </cfRule>
  </conditionalFormatting>
  <conditionalFormatting sqref="L67:L69">
    <cfRule type="expression" dxfId="810" priority="815" stopIfTrue="1">
      <formula>$F$30&lt;$D$28</formula>
    </cfRule>
  </conditionalFormatting>
  <conditionalFormatting sqref="L67">
    <cfRule type="expression" dxfId="809" priority="814" stopIfTrue="1">
      <formula>$F$27&lt;$D$25</formula>
    </cfRule>
  </conditionalFormatting>
  <conditionalFormatting sqref="L67">
    <cfRule type="expression" dxfId="808" priority="813" stopIfTrue="1">
      <formula>$F$23&lt;$D$21</formula>
    </cfRule>
  </conditionalFormatting>
  <conditionalFormatting sqref="L67">
    <cfRule type="expression" dxfId="807" priority="812" stopIfTrue="1">
      <formula>$F$23&lt;$D$21</formula>
    </cfRule>
  </conditionalFormatting>
  <conditionalFormatting sqref="L67:L69">
    <cfRule type="expression" dxfId="806" priority="811" stopIfTrue="1">
      <formula>$F$53&lt;$D$51</formula>
    </cfRule>
  </conditionalFormatting>
  <conditionalFormatting sqref="L67:L69">
    <cfRule type="expression" dxfId="805" priority="810" stopIfTrue="1">
      <formula>$F$50&lt;$D$48</formula>
    </cfRule>
  </conditionalFormatting>
  <conditionalFormatting sqref="L67:L69">
    <cfRule type="expression" dxfId="804" priority="809" stopIfTrue="1">
      <formula>$F$42&lt;$D$40</formula>
    </cfRule>
  </conditionalFormatting>
  <conditionalFormatting sqref="L67:L69">
    <cfRule type="expression" dxfId="803" priority="808" stopIfTrue="1">
      <formula>$F$39&lt;$D$37</formula>
    </cfRule>
  </conditionalFormatting>
  <conditionalFormatting sqref="L67:L69">
    <cfRule type="expression" dxfId="802" priority="807" stopIfTrue="1">
      <formula>$F$36&lt;$D$34</formula>
    </cfRule>
  </conditionalFormatting>
  <conditionalFormatting sqref="L67:L69">
    <cfRule type="expression" dxfId="801" priority="806" stopIfTrue="1">
      <formula>$F$33&lt;$D$31</formula>
    </cfRule>
  </conditionalFormatting>
  <conditionalFormatting sqref="L67:L69">
    <cfRule type="expression" dxfId="800" priority="805" stopIfTrue="1">
      <formula>$F$30&lt;$D$28</formula>
    </cfRule>
  </conditionalFormatting>
  <conditionalFormatting sqref="L67">
    <cfRule type="expression" dxfId="799" priority="804" stopIfTrue="1">
      <formula>$F$27&lt;$D$25</formula>
    </cfRule>
  </conditionalFormatting>
  <conditionalFormatting sqref="L67">
    <cfRule type="expression" dxfId="798" priority="803" stopIfTrue="1">
      <formula>$F$23&lt;$D$21</formula>
    </cfRule>
  </conditionalFormatting>
  <conditionalFormatting sqref="L67">
    <cfRule type="expression" dxfId="797" priority="802" stopIfTrue="1">
      <formula>$F$23&lt;$D$21</formula>
    </cfRule>
  </conditionalFormatting>
  <conditionalFormatting sqref="L67:L69">
    <cfRule type="expression" dxfId="796" priority="801" stopIfTrue="1">
      <formula>$F$36&lt;$D$34</formula>
    </cfRule>
  </conditionalFormatting>
  <conditionalFormatting sqref="L67:L69">
    <cfRule type="expression" dxfId="795" priority="800" stopIfTrue="1">
      <formula>$F$33&lt;$D$31</formula>
    </cfRule>
  </conditionalFormatting>
  <conditionalFormatting sqref="L67:L69">
    <cfRule type="expression" dxfId="794" priority="799" stopIfTrue="1">
      <formula>$F$30&lt;$D$28</formula>
    </cfRule>
  </conditionalFormatting>
  <conditionalFormatting sqref="L67">
    <cfRule type="expression" dxfId="793" priority="798" stopIfTrue="1">
      <formula>$F$27&lt;$D$25</formula>
    </cfRule>
  </conditionalFormatting>
  <conditionalFormatting sqref="L67">
    <cfRule type="expression" dxfId="792" priority="797" stopIfTrue="1">
      <formula>$F$23&lt;$D$21</formula>
    </cfRule>
  </conditionalFormatting>
  <conditionalFormatting sqref="L67">
    <cfRule type="expression" dxfId="791" priority="796" stopIfTrue="1">
      <formula>$F$23&lt;$D$21</formula>
    </cfRule>
  </conditionalFormatting>
  <conditionalFormatting sqref="L67:L69">
    <cfRule type="expression" dxfId="790" priority="795" stopIfTrue="1">
      <formula>$F$36&lt;$D$34</formula>
    </cfRule>
  </conditionalFormatting>
  <conditionalFormatting sqref="L67:L69">
    <cfRule type="expression" dxfId="789" priority="794" stopIfTrue="1">
      <formula>$F$33&lt;$D$31</formula>
    </cfRule>
  </conditionalFormatting>
  <conditionalFormatting sqref="L67:L69">
    <cfRule type="expression" dxfId="788" priority="793" stopIfTrue="1">
      <formula>$F$30&lt;$D$28</formula>
    </cfRule>
  </conditionalFormatting>
  <conditionalFormatting sqref="L67">
    <cfRule type="expression" dxfId="787" priority="792" stopIfTrue="1">
      <formula>$F$27&lt;$D$25</formula>
    </cfRule>
  </conditionalFormatting>
  <conditionalFormatting sqref="L67">
    <cfRule type="expression" dxfId="786" priority="791" stopIfTrue="1">
      <formula>$F$23&lt;$D$21</formula>
    </cfRule>
  </conditionalFormatting>
  <conditionalFormatting sqref="L67">
    <cfRule type="expression" dxfId="785" priority="790" stopIfTrue="1">
      <formula>$F$23&lt;$D$21</formula>
    </cfRule>
  </conditionalFormatting>
  <conditionalFormatting sqref="L67:L69">
    <cfRule type="expression" dxfId="784" priority="789" stopIfTrue="1">
      <formula>$F$36&lt;$D$34</formula>
    </cfRule>
  </conditionalFormatting>
  <conditionalFormatting sqref="L67:L69">
    <cfRule type="expression" dxfId="783" priority="788" stopIfTrue="1">
      <formula>$F$33&lt;$D$31</formula>
    </cfRule>
  </conditionalFormatting>
  <conditionalFormatting sqref="L67:L69">
    <cfRule type="expression" dxfId="782" priority="787" stopIfTrue="1">
      <formula>$F$30&lt;$D$28</formula>
    </cfRule>
  </conditionalFormatting>
  <conditionalFormatting sqref="L67">
    <cfRule type="expression" dxfId="781" priority="786" stopIfTrue="1">
      <formula>$F$27&lt;$D$25</formula>
    </cfRule>
  </conditionalFormatting>
  <conditionalFormatting sqref="L67">
    <cfRule type="expression" dxfId="780" priority="785" stopIfTrue="1">
      <formula>$F$23&lt;$D$21</formula>
    </cfRule>
  </conditionalFormatting>
  <conditionalFormatting sqref="L67">
    <cfRule type="expression" dxfId="779" priority="784" stopIfTrue="1">
      <formula>$F$23&lt;$D$21</formula>
    </cfRule>
  </conditionalFormatting>
  <conditionalFormatting sqref="L67:L69">
    <cfRule type="expression" dxfId="778" priority="783" stopIfTrue="1">
      <formula>$F$36&lt;$D$34</formula>
    </cfRule>
  </conditionalFormatting>
  <conditionalFormatting sqref="L67:L69">
    <cfRule type="expression" dxfId="777" priority="782" stopIfTrue="1">
      <formula>$F$33&lt;$D$31</formula>
    </cfRule>
  </conditionalFormatting>
  <conditionalFormatting sqref="L67:L69">
    <cfRule type="expression" dxfId="776" priority="781" stopIfTrue="1">
      <formula>$F$30&lt;$D$28</formula>
    </cfRule>
  </conditionalFormatting>
  <conditionalFormatting sqref="L67">
    <cfRule type="expression" dxfId="775" priority="780" stopIfTrue="1">
      <formula>$F$27&lt;$D$25</formula>
    </cfRule>
  </conditionalFormatting>
  <conditionalFormatting sqref="L67">
    <cfRule type="expression" dxfId="774" priority="779" stopIfTrue="1">
      <formula>$F$23&lt;$D$21</formula>
    </cfRule>
  </conditionalFormatting>
  <conditionalFormatting sqref="L67">
    <cfRule type="expression" dxfId="773" priority="778" stopIfTrue="1">
      <formula>$F$23&lt;$D$21</formula>
    </cfRule>
  </conditionalFormatting>
  <conditionalFormatting sqref="L67:L69">
    <cfRule type="expression" dxfId="772" priority="777" stopIfTrue="1">
      <formula>$F$53&lt;$D$51</formula>
    </cfRule>
  </conditionalFormatting>
  <conditionalFormatting sqref="L67:L69">
    <cfRule type="expression" dxfId="771" priority="776" stopIfTrue="1">
      <formula>$F$50&lt;$D$48</formula>
    </cfRule>
  </conditionalFormatting>
  <conditionalFormatting sqref="L67:L69">
    <cfRule type="expression" dxfId="770" priority="775" stopIfTrue="1">
      <formula>$F$42&lt;$D$40</formula>
    </cfRule>
  </conditionalFormatting>
  <conditionalFormatting sqref="L67:L69">
    <cfRule type="expression" dxfId="769" priority="774" stopIfTrue="1">
      <formula>$F$39&lt;$D$37</formula>
    </cfRule>
  </conditionalFormatting>
  <conditionalFormatting sqref="L67:L69">
    <cfRule type="expression" dxfId="768" priority="773" stopIfTrue="1">
      <formula>$F$36&lt;$D$34</formula>
    </cfRule>
  </conditionalFormatting>
  <conditionalFormatting sqref="L67:L69">
    <cfRule type="expression" dxfId="767" priority="772" stopIfTrue="1">
      <formula>$F$33&lt;$D$31</formula>
    </cfRule>
  </conditionalFormatting>
  <conditionalFormatting sqref="L67:L69">
    <cfRule type="expression" dxfId="766" priority="771" stopIfTrue="1">
      <formula>$F$30&lt;$D$28</formula>
    </cfRule>
  </conditionalFormatting>
  <conditionalFormatting sqref="L67">
    <cfRule type="expression" dxfId="765" priority="770" stopIfTrue="1">
      <formula>$F$27&lt;$D$25</formula>
    </cfRule>
  </conditionalFormatting>
  <conditionalFormatting sqref="L67">
    <cfRule type="expression" dxfId="764" priority="769" stopIfTrue="1">
      <formula>$F$23&lt;$D$21</formula>
    </cfRule>
  </conditionalFormatting>
  <conditionalFormatting sqref="L67">
    <cfRule type="expression" dxfId="763" priority="768" stopIfTrue="1">
      <formula>$F$23&lt;$D$21</formula>
    </cfRule>
  </conditionalFormatting>
  <conditionalFormatting sqref="L67:L69">
    <cfRule type="expression" dxfId="762" priority="767" stopIfTrue="1">
      <formula>$F$36&lt;$D$34</formula>
    </cfRule>
  </conditionalFormatting>
  <conditionalFormatting sqref="L67:L69">
    <cfRule type="expression" dxfId="761" priority="766" stopIfTrue="1">
      <formula>$F$33&lt;$D$31</formula>
    </cfRule>
  </conditionalFormatting>
  <conditionalFormatting sqref="L67:L69">
    <cfRule type="expression" dxfId="760" priority="765" stopIfTrue="1">
      <formula>$F$30&lt;$D$28</formula>
    </cfRule>
  </conditionalFormatting>
  <conditionalFormatting sqref="L67">
    <cfRule type="expression" dxfId="759" priority="764" stopIfTrue="1">
      <formula>$F$27&lt;$D$25</formula>
    </cfRule>
  </conditionalFormatting>
  <conditionalFormatting sqref="L67">
    <cfRule type="expression" dxfId="758" priority="763" stopIfTrue="1">
      <formula>$F$23&lt;$D$21</formula>
    </cfRule>
  </conditionalFormatting>
  <conditionalFormatting sqref="L67">
    <cfRule type="expression" dxfId="757" priority="762" stopIfTrue="1">
      <formula>$F$23&lt;$D$21</formula>
    </cfRule>
  </conditionalFormatting>
  <conditionalFormatting sqref="L67:L69">
    <cfRule type="expression" dxfId="756" priority="761" stopIfTrue="1">
      <formula>$F$36&lt;$D$34</formula>
    </cfRule>
  </conditionalFormatting>
  <conditionalFormatting sqref="L67:L69">
    <cfRule type="expression" dxfId="755" priority="760" stopIfTrue="1">
      <formula>$F$33&lt;$D$31</formula>
    </cfRule>
  </conditionalFormatting>
  <conditionalFormatting sqref="L67:L69">
    <cfRule type="expression" dxfId="754" priority="759" stopIfTrue="1">
      <formula>$F$30&lt;$D$28</formula>
    </cfRule>
  </conditionalFormatting>
  <conditionalFormatting sqref="L67">
    <cfRule type="expression" dxfId="753" priority="758" stopIfTrue="1">
      <formula>$F$27&lt;$D$25</formula>
    </cfRule>
  </conditionalFormatting>
  <conditionalFormatting sqref="L67">
    <cfRule type="expression" dxfId="752" priority="757" stopIfTrue="1">
      <formula>$F$23&lt;$D$21</formula>
    </cfRule>
  </conditionalFormatting>
  <conditionalFormatting sqref="L67">
    <cfRule type="expression" dxfId="751" priority="756" stopIfTrue="1">
      <formula>$F$23&lt;$D$21</formula>
    </cfRule>
  </conditionalFormatting>
  <conditionalFormatting sqref="L67:L69">
    <cfRule type="expression" dxfId="750" priority="755" stopIfTrue="1">
      <formula>$F$36&lt;$D$34</formula>
    </cfRule>
  </conditionalFormatting>
  <conditionalFormatting sqref="L67:L69">
    <cfRule type="expression" dxfId="749" priority="754" stopIfTrue="1">
      <formula>$F$33&lt;$D$31</formula>
    </cfRule>
  </conditionalFormatting>
  <conditionalFormatting sqref="L67:L69">
    <cfRule type="expression" dxfId="748" priority="753" stopIfTrue="1">
      <formula>$F$30&lt;$D$28</formula>
    </cfRule>
  </conditionalFormatting>
  <conditionalFormatting sqref="L67">
    <cfRule type="expression" dxfId="747" priority="752" stopIfTrue="1">
      <formula>$F$27&lt;$D$25</formula>
    </cfRule>
  </conditionalFormatting>
  <conditionalFormatting sqref="L67">
    <cfRule type="expression" dxfId="746" priority="751" stopIfTrue="1">
      <formula>$F$23&lt;$D$21</formula>
    </cfRule>
  </conditionalFormatting>
  <conditionalFormatting sqref="L67">
    <cfRule type="expression" dxfId="745" priority="750" stopIfTrue="1">
      <formula>$F$23&lt;$D$21</formula>
    </cfRule>
  </conditionalFormatting>
  <conditionalFormatting sqref="L67:L69">
    <cfRule type="expression" dxfId="744" priority="749" stopIfTrue="1">
      <formula>$F$36&lt;$D$34</formula>
    </cfRule>
  </conditionalFormatting>
  <conditionalFormatting sqref="L67:L69">
    <cfRule type="expression" dxfId="743" priority="748" stopIfTrue="1">
      <formula>$F$33&lt;$D$31</formula>
    </cfRule>
  </conditionalFormatting>
  <conditionalFormatting sqref="L67:L69">
    <cfRule type="expression" dxfId="742" priority="747" stopIfTrue="1">
      <formula>$F$30&lt;$D$28</formula>
    </cfRule>
  </conditionalFormatting>
  <conditionalFormatting sqref="L67">
    <cfRule type="expression" dxfId="741" priority="746" stopIfTrue="1">
      <formula>$F$27&lt;$D$25</formula>
    </cfRule>
  </conditionalFormatting>
  <conditionalFormatting sqref="L67">
    <cfRule type="expression" dxfId="740" priority="745" stopIfTrue="1">
      <formula>$F$23&lt;$D$21</formula>
    </cfRule>
  </conditionalFormatting>
  <conditionalFormatting sqref="L67">
    <cfRule type="expression" dxfId="739" priority="744" stopIfTrue="1">
      <formula>$F$23&lt;$D$21</formula>
    </cfRule>
  </conditionalFormatting>
  <conditionalFormatting sqref="L67:L69">
    <cfRule type="expression" dxfId="738" priority="743" stopIfTrue="1">
      <formula>$F$53&lt;$D$51</formula>
    </cfRule>
  </conditionalFormatting>
  <conditionalFormatting sqref="L67:L69">
    <cfRule type="expression" dxfId="737" priority="742" stopIfTrue="1">
      <formula>$F$50&lt;$D$48</formula>
    </cfRule>
  </conditionalFormatting>
  <conditionalFormatting sqref="L67:L69">
    <cfRule type="expression" dxfId="736" priority="741" stopIfTrue="1">
      <formula>$F$42&lt;$D$40</formula>
    </cfRule>
  </conditionalFormatting>
  <conditionalFormatting sqref="L67:L69">
    <cfRule type="expression" dxfId="735" priority="740" stopIfTrue="1">
      <formula>$F$39&lt;$D$37</formula>
    </cfRule>
  </conditionalFormatting>
  <conditionalFormatting sqref="L67:L69">
    <cfRule type="expression" dxfId="734" priority="739" stopIfTrue="1">
      <formula>$F$36&lt;$D$34</formula>
    </cfRule>
  </conditionalFormatting>
  <conditionalFormatting sqref="L67:L69">
    <cfRule type="expression" dxfId="733" priority="738" stopIfTrue="1">
      <formula>$F$33&lt;$D$31</formula>
    </cfRule>
  </conditionalFormatting>
  <conditionalFormatting sqref="L67:L69">
    <cfRule type="expression" dxfId="732" priority="737" stopIfTrue="1">
      <formula>$F$30&lt;$D$28</formula>
    </cfRule>
  </conditionalFormatting>
  <conditionalFormatting sqref="L67">
    <cfRule type="expression" dxfId="731" priority="736" stopIfTrue="1">
      <formula>$F$27&lt;$D$25</formula>
    </cfRule>
  </conditionalFormatting>
  <conditionalFormatting sqref="L67">
    <cfRule type="expression" dxfId="730" priority="735" stopIfTrue="1">
      <formula>$F$23&lt;$D$21</formula>
    </cfRule>
  </conditionalFormatting>
  <conditionalFormatting sqref="L67">
    <cfRule type="expression" dxfId="729" priority="734" stopIfTrue="1">
      <formula>$F$23&lt;$D$21</formula>
    </cfRule>
  </conditionalFormatting>
  <conditionalFormatting sqref="L67:L69">
    <cfRule type="expression" dxfId="728" priority="733" stopIfTrue="1">
      <formula>$F$36&lt;$D$34</formula>
    </cfRule>
  </conditionalFormatting>
  <conditionalFormatting sqref="L67:L69">
    <cfRule type="expression" dxfId="727" priority="732" stopIfTrue="1">
      <formula>$F$33&lt;$D$31</formula>
    </cfRule>
  </conditionalFormatting>
  <conditionalFormatting sqref="L67:L69">
    <cfRule type="expression" dxfId="726" priority="731" stopIfTrue="1">
      <formula>$F$30&lt;$D$28</formula>
    </cfRule>
  </conditionalFormatting>
  <conditionalFormatting sqref="L67">
    <cfRule type="expression" dxfId="725" priority="730" stopIfTrue="1">
      <formula>$F$27&lt;$D$25</formula>
    </cfRule>
  </conditionalFormatting>
  <conditionalFormatting sqref="L67">
    <cfRule type="expression" dxfId="724" priority="729" stopIfTrue="1">
      <formula>$F$23&lt;$D$21</formula>
    </cfRule>
  </conditionalFormatting>
  <conditionalFormatting sqref="L67">
    <cfRule type="expression" dxfId="723" priority="728" stopIfTrue="1">
      <formula>$F$23&lt;$D$21</formula>
    </cfRule>
  </conditionalFormatting>
  <conditionalFormatting sqref="L67:L69">
    <cfRule type="expression" dxfId="722" priority="727" stopIfTrue="1">
      <formula>$F$36&lt;$D$34</formula>
    </cfRule>
  </conditionalFormatting>
  <conditionalFormatting sqref="L67:L69">
    <cfRule type="expression" dxfId="721" priority="726" stopIfTrue="1">
      <formula>$F$33&lt;$D$31</formula>
    </cfRule>
  </conditionalFormatting>
  <conditionalFormatting sqref="L67:L69">
    <cfRule type="expression" dxfId="720" priority="725" stopIfTrue="1">
      <formula>$F$30&lt;$D$28</formula>
    </cfRule>
  </conditionalFormatting>
  <conditionalFormatting sqref="L67">
    <cfRule type="expression" dxfId="719" priority="724" stopIfTrue="1">
      <formula>$F$27&lt;$D$25</formula>
    </cfRule>
  </conditionalFormatting>
  <conditionalFormatting sqref="L67">
    <cfRule type="expression" dxfId="718" priority="723" stopIfTrue="1">
      <formula>$F$23&lt;$D$21</formula>
    </cfRule>
  </conditionalFormatting>
  <conditionalFormatting sqref="L67">
    <cfRule type="expression" dxfId="717" priority="722" stopIfTrue="1">
      <formula>$F$23&lt;$D$21</formula>
    </cfRule>
  </conditionalFormatting>
  <conditionalFormatting sqref="L67:L69">
    <cfRule type="expression" dxfId="716" priority="721" stopIfTrue="1">
      <formula>$F$36&lt;$D$34</formula>
    </cfRule>
  </conditionalFormatting>
  <conditionalFormatting sqref="L67:L69">
    <cfRule type="expression" dxfId="715" priority="720" stopIfTrue="1">
      <formula>$F$33&lt;$D$31</formula>
    </cfRule>
  </conditionalFormatting>
  <conditionalFormatting sqref="L67:L69">
    <cfRule type="expression" dxfId="714" priority="719" stopIfTrue="1">
      <formula>$F$30&lt;$D$28</formula>
    </cfRule>
  </conditionalFormatting>
  <conditionalFormatting sqref="L67">
    <cfRule type="expression" dxfId="713" priority="718" stopIfTrue="1">
      <formula>$F$27&lt;$D$25</formula>
    </cfRule>
  </conditionalFormatting>
  <conditionalFormatting sqref="L67">
    <cfRule type="expression" dxfId="712" priority="717" stopIfTrue="1">
      <formula>$F$23&lt;$D$21</formula>
    </cfRule>
  </conditionalFormatting>
  <conditionalFormatting sqref="L67">
    <cfRule type="expression" dxfId="711" priority="716" stopIfTrue="1">
      <formula>$F$23&lt;$D$21</formula>
    </cfRule>
  </conditionalFormatting>
  <conditionalFormatting sqref="L67:L69">
    <cfRule type="expression" dxfId="710" priority="715" stopIfTrue="1">
      <formula>$F$36&lt;$D$34</formula>
    </cfRule>
  </conditionalFormatting>
  <conditionalFormatting sqref="L67:L69">
    <cfRule type="expression" dxfId="709" priority="714" stopIfTrue="1">
      <formula>$F$33&lt;$D$31</formula>
    </cfRule>
  </conditionalFormatting>
  <conditionalFormatting sqref="L67:L69">
    <cfRule type="expression" dxfId="708" priority="713" stopIfTrue="1">
      <formula>$F$30&lt;$D$28</formula>
    </cfRule>
  </conditionalFormatting>
  <conditionalFormatting sqref="L67">
    <cfRule type="expression" dxfId="707" priority="712" stopIfTrue="1">
      <formula>$F$27&lt;$D$25</formula>
    </cfRule>
  </conditionalFormatting>
  <conditionalFormatting sqref="L67">
    <cfRule type="expression" dxfId="706" priority="711" stopIfTrue="1">
      <formula>$F$23&lt;$D$21</formula>
    </cfRule>
  </conditionalFormatting>
  <conditionalFormatting sqref="L67">
    <cfRule type="expression" dxfId="705" priority="710" stopIfTrue="1">
      <formula>$F$23&lt;$D$21</formula>
    </cfRule>
  </conditionalFormatting>
  <conditionalFormatting sqref="L67:L69">
    <cfRule type="expression" dxfId="704" priority="709" stopIfTrue="1">
      <formula>$F$50&lt;$D$48</formula>
    </cfRule>
  </conditionalFormatting>
  <conditionalFormatting sqref="L67:L69">
    <cfRule type="expression" dxfId="703" priority="708" stopIfTrue="1">
      <formula>$F$42&lt;$D$40</formula>
    </cfRule>
  </conditionalFormatting>
  <conditionalFormatting sqref="L67:L69">
    <cfRule type="expression" dxfId="702" priority="707" stopIfTrue="1">
      <formula>$F$39&lt;$D$37</formula>
    </cfRule>
  </conditionalFormatting>
  <conditionalFormatting sqref="L67:L69">
    <cfRule type="expression" dxfId="701" priority="706" stopIfTrue="1">
      <formula>$F$36&lt;$D$34</formula>
    </cfRule>
  </conditionalFormatting>
  <conditionalFormatting sqref="L67:L69">
    <cfRule type="expression" dxfId="700" priority="705" stopIfTrue="1">
      <formula>$F$33&lt;$D$31</formula>
    </cfRule>
  </conditionalFormatting>
  <conditionalFormatting sqref="L67:L69">
    <cfRule type="expression" dxfId="699" priority="704" stopIfTrue="1">
      <formula>$F$30&lt;$D$28</formula>
    </cfRule>
  </conditionalFormatting>
  <conditionalFormatting sqref="L67">
    <cfRule type="expression" dxfId="698" priority="703" stopIfTrue="1">
      <formula>$F$27&lt;$D$25</formula>
    </cfRule>
  </conditionalFormatting>
  <conditionalFormatting sqref="L67">
    <cfRule type="expression" dxfId="697" priority="702" stopIfTrue="1">
      <formula>$F$23&lt;$D$21</formula>
    </cfRule>
  </conditionalFormatting>
  <conditionalFormatting sqref="L67">
    <cfRule type="expression" dxfId="696" priority="701" stopIfTrue="1">
      <formula>$F$23&lt;$D$21</formula>
    </cfRule>
  </conditionalFormatting>
  <conditionalFormatting sqref="L67:L69">
    <cfRule type="expression" dxfId="695" priority="700" stopIfTrue="1">
      <formula>$F$36&lt;$D$34</formula>
    </cfRule>
  </conditionalFormatting>
  <conditionalFormatting sqref="L67:L69">
    <cfRule type="expression" dxfId="694" priority="699" stopIfTrue="1">
      <formula>$F$33&lt;$D$31</formula>
    </cfRule>
  </conditionalFormatting>
  <conditionalFormatting sqref="L67:L69">
    <cfRule type="expression" dxfId="693" priority="698" stopIfTrue="1">
      <formula>$F$30&lt;$D$28</formula>
    </cfRule>
  </conditionalFormatting>
  <conditionalFormatting sqref="L67">
    <cfRule type="expression" dxfId="692" priority="697" stopIfTrue="1">
      <formula>$F$27&lt;$D$25</formula>
    </cfRule>
  </conditionalFormatting>
  <conditionalFormatting sqref="L67">
    <cfRule type="expression" dxfId="691" priority="696" stopIfTrue="1">
      <formula>$F$23&lt;$D$21</formula>
    </cfRule>
  </conditionalFormatting>
  <conditionalFormatting sqref="L67">
    <cfRule type="expression" dxfId="690" priority="695" stopIfTrue="1">
      <formula>$F$23&lt;$D$21</formula>
    </cfRule>
  </conditionalFormatting>
  <conditionalFormatting sqref="L67:L69">
    <cfRule type="expression" dxfId="689" priority="694" stopIfTrue="1">
      <formula>$F$36&lt;$D$34</formula>
    </cfRule>
  </conditionalFormatting>
  <conditionalFormatting sqref="L67:L69">
    <cfRule type="expression" dxfId="688" priority="693" stopIfTrue="1">
      <formula>$F$33&lt;$D$31</formula>
    </cfRule>
  </conditionalFormatting>
  <conditionalFormatting sqref="L67:L69">
    <cfRule type="expression" dxfId="687" priority="692" stopIfTrue="1">
      <formula>$F$30&lt;$D$28</formula>
    </cfRule>
  </conditionalFormatting>
  <conditionalFormatting sqref="L67">
    <cfRule type="expression" dxfId="686" priority="691" stopIfTrue="1">
      <formula>$F$27&lt;$D$25</formula>
    </cfRule>
  </conditionalFormatting>
  <conditionalFormatting sqref="L67">
    <cfRule type="expression" dxfId="685" priority="690" stopIfTrue="1">
      <formula>$F$23&lt;$D$21</formula>
    </cfRule>
  </conditionalFormatting>
  <conditionalFormatting sqref="L67">
    <cfRule type="expression" dxfId="684" priority="689" stopIfTrue="1">
      <formula>$F$23&lt;$D$21</formula>
    </cfRule>
  </conditionalFormatting>
  <conditionalFormatting sqref="L67:L69">
    <cfRule type="expression" dxfId="683" priority="688" stopIfTrue="1">
      <formula>$F$36&lt;$D$34</formula>
    </cfRule>
  </conditionalFormatting>
  <conditionalFormatting sqref="L67:L69">
    <cfRule type="expression" dxfId="682" priority="687" stopIfTrue="1">
      <formula>$F$33&lt;$D$31</formula>
    </cfRule>
  </conditionalFormatting>
  <conditionalFormatting sqref="L67:L69">
    <cfRule type="expression" dxfId="681" priority="686" stopIfTrue="1">
      <formula>$F$30&lt;$D$28</formula>
    </cfRule>
  </conditionalFormatting>
  <conditionalFormatting sqref="L67">
    <cfRule type="expression" dxfId="680" priority="685" stopIfTrue="1">
      <formula>$F$27&lt;$D$25</formula>
    </cfRule>
  </conditionalFormatting>
  <conditionalFormatting sqref="L67">
    <cfRule type="expression" dxfId="679" priority="684" stopIfTrue="1">
      <formula>$F$23&lt;$D$21</formula>
    </cfRule>
  </conditionalFormatting>
  <conditionalFormatting sqref="L67">
    <cfRule type="expression" dxfId="678" priority="683" stopIfTrue="1">
      <formula>$F$23&lt;$D$21</formula>
    </cfRule>
  </conditionalFormatting>
  <conditionalFormatting sqref="L67:L69">
    <cfRule type="expression" dxfId="677" priority="682" stopIfTrue="1">
      <formula>$F$36&lt;$D$34</formula>
    </cfRule>
  </conditionalFormatting>
  <conditionalFormatting sqref="L67:L69">
    <cfRule type="expression" dxfId="676" priority="681" stopIfTrue="1">
      <formula>$F$33&lt;$D$31</formula>
    </cfRule>
  </conditionalFormatting>
  <conditionalFormatting sqref="L67:L69">
    <cfRule type="expression" dxfId="675" priority="680" stopIfTrue="1">
      <formula>$F$30&lt;$D$28</formula>
    </cfRule>
  </conditionalFormatting>
  <conditionalFormatting sqref="L67">
    <cfRule type="expression" dxfId="674" priority="679" stopIfTrue="1">
      <formula>$F$27&lt;$D$25</formula>
    </cfRule>
  </conditionalFormatting>
  <conditionalFormatting sqref="L67">
    <cfRule type="expression" dxfId="673" priority="678" stopIfTrue="1">
      <formula>$F$23&lt;$D$21</formula>
    </cfRule>
  </conditionalFormatting>
  <conditionalFormatting sqref="L67">
    <cfRule type="expression" dxfId="672" priority="677" stopIfTrue="1">
      <formula>$F$23&lt;$D$21</formula>
    </cfRule>
  </conditionalFormatting>
  <conditionalFormatting sqref="L67:L69">
    <cfRule type="expression" dxfId="671" priority="676" stopIfTrue="1">
      <formula>$F$53&lt;$D$51</formula>
    </cfRule>
  </conditionalFormatting>
  <conditionalFormatting sqref="L67:L69">
    <cfRule type="expression" dxfId="670" priority="675" stopIfTrue="1">
      <formula>$F$50&lt;$D$48</formula>
    </cfRule>
  </conditionalFormatting>
  <conditionalFormatting sqref="L67:L69">
    <cfRule type="expression" dxfId="669" priority="674" stopIfTrue="1">
      <formula>$F$42&lt;$D$40</formula>
    </cfRule>
  </conditionalFormatting>
  <conditionalFormatting sqref="L67:L69">
    <cfRule type="expression" dxfId="668" priority="673" stopIfTrue="1">
      <formula>$F$39&lt;$D$37</formula>
    </cfRule>
  </conditionalFormatting>
  <conditionalFormatting sqref="L67:L69">
    <cfRule type="expression" dxfId="667" priority="672" stopIfTrue="1">
      <formula>$F$36&lt;$D$34</formula>
    </cfRule>
  </conditionalFormatting>
  <conditionalFormatting sqref="L67:L69">
    <cfRule type="expression" dxfId="666" priority="671" stopIfTrue="1">
      <formula>$F$33&lt;$D$31</formula>
    </cfRule>
  </conditionalFormatting>
  <conditionalFormatting sqref="L67:L69">
    <cfRule type="expression" dxfId="665" priority="670" stopIfTrue="1">
      <formula>$F$30&lt;$D$28</formula>
    </cfRule>
  </conditionalFormatting>
  <conditionalFormatting sqref="L67">
    <cfRule type="expression" dxfId="664" priority="669" stopIfTrue="1">
      <formula>$F$27&lt;$D$25</formula>
    </cfRule>
  </conditionalFormatting>
  <conditionalFormatting sqref="L67">
    <cfRule type="expression" dxfId="663" priority="668" stopIfTrue="1">
      <formula>$F$23&lt;$D$21</formula>
    </cfRule>
  </conditionalFormatting>
  <conditionalFormatting sqref="L67">
    <cfRule type="expression" dxfId="662" priority="667" stopIfTrue="1">
      <formula>$F$23&lt;$D$21</formula>
    </cfRule>
  </conditionalFormatting>
  <conditionalFormatting sqref="L67:L69">
    <cfRule type="expression" dxfId="661" priority="666" stopIfTrue="1">
      <formula>$F$36&lt;$D$34</formula>
    </cfRule>
  </conditionalFormatting>
  <conditionalFormatting sqref="L67:L69">
    <cfRule type="expression" dxfId="660" priority="665" stopIfTrue="1">
      <formula>$F$33&lt;$D$31</formula>
    </cfRule>
  </conditionalFormatting>
  <conditionalFormatting sqref="L67:L69">
    <cfRule type="expression" dxfId="659" priority="664" stopIfTrue="1">
      <formula>$F$30&lt;$D$28</formula>
    </cfRule>
  </conditionalFormatting>
  <conditionalFormatting sqref="L67">
    <cfRule type="expression" dxfId="658" priority="663" stopIfTrue="1">
      <formula>$F$27&lt;$D$25</formula>
    </cfRule>
  </conditionalFormatting>
  <conditionalFormatting sqref="L67">
    <cfRule type="expression" dxfId="657" priority="662" stopIfTrue="1">
      <formula>$F$23&lt;$D$21</formula>
    </cfRule>
  </conditionalFormatting>
  <conditionalFormatting sqref="L67">
    <cfRule type="expression" dxfId="656" priority="661" stopIfTrue="1">
      <formula>$F$23&lt;$D$21</formula>
    </cfRule>
  </conditionalFormatting>
  <conditionalFormatting sqref="L67:L69">
    <cfRule type="expression" dxfId="655" priority="660" stopIfTrue="1">
      <formula>$F$36&lt;$D$34</formula>
    </cfRule>
  </conditionalFormatting>
  <conditionalFormatting sqref="L67:L69">
    <cfRule type="expression" dxfId="654" priority="659" stopIfTrue="1">
      <formula>$F$33&lt;$D$31</formula>
    </cfRule>
  </conditionalFormatting>
  <conditionalFormatting sqref="L67:L69">
    <cfRule type="expression" dxfId="653" priority="658" stopIfTrue="1">
      <formula>$F$30&lt;$D$28</formula>
    </cfRule>
  </conditionalFormatting>
  <conditionalFormatting sqref="L67">
    <cfRule type="expression" dxfId="652" priority="657" stopIfTrue="1">
      <formula>$F$27&lt;$D$25</formula>
    </cfRule>
  </conditionalFormatting>
  <conditionalFormatting sqref="L67">
    <cfRule type="expression" dxfId="651" priority="656" stopIfTrue="1">
      <formula>$F$23&lt;$D$21</formula>
    </cfRule>
  </conditionalFormatting>
  <conditionalFormatting sqref="L67">
    <cfRule type="expression" dxfId="650" priority="655" stopIfTrue="1">
      <formula>$F$23&lt;$D$21</formula>
    </cfRule>
  </conditionalFormatting>
  <conditionalFormatting sqref="L67:L69">
    <cfRule type="expression" dxfId="649" priority="654" stopIfTrue="1">
      <formula>$F$36&lt;$D$34</formula>
    </cfRule>
  </conditionalFormatting>
  <conditionalFormatting sqref="L67:L69">
    <cfRule type="expression" dxfId="648" priority="653" stopIfTrue="1">
      <formula>$F$33&lt;$D$31</formula>
    </cfRule>
  </conditionalFormatting>
  <conditionalFormatting sqref="L67:L69">
    <cfRule type="expression" dxfId="647" priority="652" stopIfTrue="1">
      <formula>$F$30&lt;$D$28</formula>
    </cfRule>
  </conditionalFormatting>
  <conditionalFormatting sqref="L67">
    <cfRule type="expression" dxfId="646" priority="651" stopIfTrue="1">
      <formula>$F$27&lt;$D$25</formula>
    </cfRule>
  </conditionalFormatting>
  <conditionalFormatting sqref="L67">
    <cfRule type="expression" dxfId="645" priority="650" stopIfTrue="1">
      <formula>$F$23&lt;$D$21</formula>
    </cfRule>
  </conditionalFormatting>
  <conditionalFormatting sqref="L67">
    <cfRule type="expression" dxfId="644" priority="649" stopIfTrue="1">
      <formula>$F$23&lt;$D$21</formula>
    </cfRule>
  </conditionalFormatting>
  <conditionalFormatting sqref="L67:L69">
    <cfRule type="expression" dxfId="643" priority="648" stopIfTrue="1">
      <formula>$F$36&lt;$D$34</formula>
    </cfRule>
  </conditionalFormatting>
  <conditionalFormatting sqref="L67:L69">
    <cfRule type="expression" dxfId="642" priority="647" stopIfTrue="1">
      <formula>$F$33&lt;$D$31</formula>
    </cfRule>
  </conditionalFormatting>
  <conditionalFormatting sqref="L67:L69">
    <cfRule type="expression" dxfId="641" priority="646" stopIfTrue="1">
      <formula>$F$30&lt;$D$28</formula>
    </cfRule>
  </conditionalFormatting>
  <conditionalFormatting sqref="L67">
    <cfRule type="expression" dxfId="640" priority="645" stopIfTrue="1">
      <formula>$F$27&lt;$D$25</formula>
    </cfRule>
  </conditionalFormatting>
  <conditionalFormatting sqref="L67">
    <cfRule type="expression" dxfId="639" priority="644" stopIfTrue="1">
      <formula>$F$23&lt;$D$21</formula>
    </cfRule>
  </conditionalFormatting>
  <conditionalFormatting sqref="L67">
    <cfRule type="expression" dxfId="638" priority="643" stopIfTrue="1">
      <formula>$F$23&lt;$D$21</formula>
    </cfRule>
  </conditionalFormatting>
  <conditionalFormatting sqref="L70:L72">
    <cfRule type="expression" dxfId="637" priority="642" stopIfTrue="1">
      <formula>$F$69&lt;$D$67</formula>
    </cfRule>
  </conditionalFormatting>
  <conditionalFormatting sqref="L70:L72">
    <cfRule type="expression" dxfId="636" priority="641" stopIfTrue="1">
      <formula>$F$66&lt;$D$64</formula>
    </cfRule>
  </conditionalFormatting>
  <conditionalFormatting sqref="L70:L72">
    <cfRule type="expression" dxfId="635" priority="640" stopIfTrue="1">
      <formula>$F$63&lt;$D$61</formula>
    </cfRule>
  </conditionalFormatting>
  <conditionalFormatting sqref="L70:L72">
    <cfRule type="expression" dxfId="634" priority="639" stopIfTrue="1">
      <formula>$F$59&lt;$D$57</formula>
    </cfRule>
  </conditionalFormatting>
  <conditionalFormatting sqref="L70:L72">
    <cfRule type="expression" dxfId="633" priority="638" stopIfTrue="1">
      <formula>$F$56&lt;$D$54</formula>
    </cfRule>
  </conditionalFormatting>
  <conditionalFormatting sqref="L70:L72">
    <cfRule type="expression" dxfId="632" priority="637" stopIfTrue="1">
      <formula>$F$53&lt;$D$51</formula>
    </cfRule>
  </conditionalFormatting>
  <conditionalFormatting sqref="L70:L72">
    <cfRule type="expression" dxfId="631" priority="636" stopIfTrue="1">
      <formula>$F$50&lt;$D$48</formula>
    </cfRule>
  </conditionalFormatting>
  <conditionalFormatting sqref="L70:L72">
    <cfRule type="expression" dxfId="630" priority="635" stopIfTrue="1">
      <formula>$F$42&lt;$D$40</formula>
    </cfRule>
  </conditionalFormatting>
  <conditionalFormatting sqref="L70:L72">
    <cfRule type="expression" dxfId="629" priority="634" stopIfTrue="1">
      <formula>$F$39&lt;$D$37</formula>
    </cfRule>
  </conditionalFormatting>
  <conditionalFormatting sqref="L70:L72">
    <cfRule type="expression" dxfId="628" priority="633" stopIfTrue="1">
      <formula>$F$36&lt;$D$34</formula>
    </cfRule>
  </conditionalFormatting>
  <conditionalFormatting sqref="L70:L72">
    <cfRule type="expression" dxfId="627" priority="632" stopIfTrue="1">
      <formula>$F$33&lt;$D$31</formula>
    </cfRule>
  </conditionalFormatting>
  <conditionalFormatting sqref="L70:L72">
    <cfRule type="expression" dxfId="626" priority="631" stopIfTrue="1">
      <formula>$F$30&lt;$D$28</formula>
    </cfRule>
  </conditionalFormatting>
  <conditionalFormatting sqref="L70">
    <cfRule type="expression" dxfId="625" priority="630" stopIfTrue="1">
      <formula>$F$27&lt;$D$25</formula>
    </cfRule>
  </conditionalFormatting>
  <conditionalFormatting sqref="L70">
    <cfRule type="expression" dxfId="624" priority="629" stopIfTrue="1">
      <formula>$F$23&lt;$D$21</formula>
    </cfRule>
  </conditionalFormatting>
  <conditionalFormatting sqref="L70">
    <cfRule type="expression" dxfId="623" priority="628" stopIfTrue="1">
      <formula>$F$23&lt;$D$21</formula>
    </cfRule>
  </conditionalFormatting>
  <conditionalFormatting sqref="L70:L72">
    <cfRule type="expression" dxfId="622" priority="627" stopIfTrue="1">
      <formula>$F$36&lt;$D$34</formula>
    </cfRule>
  </conditionalFormatting>
  <conditionalFormatting sqref="L70:L72">
    <cfRule type="expression" dxfId="621" priority="626" stopIfTrue="1">
      <formula>$F$33&lt;$D$31</formula>
    </cfRule>
  </conditionalFormatting>
  <conditionalFormatting sqref="L70:L72">
    <cfRule type="expression" dxfId="620" priority="625" stopIfTrue="1">
      <formula>$F$30&lt;$D$28</formula>
    </cfRule>
  </conditionalFormatting>
  <conditionalFormatting sqref="L70">
    <cfRule type="expression" dxfId="619" priority="624" stopIfTrue="1">
      <formula>$F$27&lt;$D$25</formula>
    </cfRule>
  </conditionalFormatting>
  <conditionalFormatting sqref="L70">
    <cfRule type="expression" dxfId="618" priority="623" stopIfTrue="1">
      <formula>$F$23&lt;$D$21</formula>
    </cfRule>
  </conditionalFormatting>
  <conditionalFormatting sqref="L70">
    <cfRule type="expression" dxfId="617" priority="622" stopIfTrue="1">
      <formula>$F$23&lt;$D$21</formula>
    </cfRule>
  </conditionalFormatting>
  <conditionalFormatting sqref="L70:L72">
    <cfRule type="expression" dxfId="616" priority="621" stopIfTrue="1">
      <formula>$F$36&lt;$D$34</formula>
    </cfRule>
  </conditionalFormatting>
  <conditionalFormatting sqref="L70:L72">
    <cfRule type="expression" dxfId="615" priority="620" stopIfTrue="1">
      <formula>$F$33&lt;$D$31</formula>
    </cfRule>
  </conditionalFormatting>
  <conditionalFormatting sqref="L70:L72">
    <cfRule type="expression" dxfId="614" priority="619" stopIfTrue="1">
      <formula>$F$30&lt;$D$28</formula>
    </cfRule>
  </conditionalFormatting>
  <conditionalFormatting sqref="L70">
    <cfRule type="expression" dxfId="613" priority="618" stopIfTrue="1">
      <formula>$F$27&lt;$D$25</formula>
    </cfRule>
  </conditionalFormatting>
  <conditionalFormatting sqref="L70">
    <cfRule type="expression" dxfId="612" priority="617" stopIfTrue="1">
      <formula>$F$23&lt;$D$21</formula>
    </cfRule>
  </conditionalFormatting>
  <conditionalFormatting sqref="L70">
    <cfRule type="expression" dxfId="611" priority="616" stopIfTrue="1">
      <formula>$F$23&lt;$D$21</formula>
    </cfRule>
  </conditionalFormatting>
  <conditionalFormatting sqref="L70:L72">
    <cfRule type="expression" dxfId="610" priority="615" stopIfTrue="1">
      <formula>$F$36&lt;$D$34</formula>
    </cfRule>
  </conditionalFormatting>
  <conditionalFormatting sqref="L70:L72">
    <cfRule type="expression" dxfId="609" priority="614" stopIfTrue="1">
      <formula>$F$33&lt;$D$31</formula>
    </cfRule>
  </conditionalFormatting>
  <conditionalFormatting sqref="L70:L72">
    <cfRule type="expression" dxfId="608" priority="613" stopIfTrue="1">
      <formula>$F$30&lt;$D$28</formula>
    </cfRule>
  </conditionalFormatting>
  <conditionalFormatting sqref="L70">
    <cfRule type="expression" dxfId="607" priority="612" stopIfTrue="1">
      <formula>$F$27&lt;$D$25</formula>
    </cfRule>
  </conditionalFormatting>
  <conditionalFormatting sqref="L70">
    <cfRule type="expression" dxfId="606" priority="611" stopIfTrue="1">
      <formula>$F$23&lt;$D$21</formula>
    </cfRule>
  </conditionalFormatting>
  <conditionalFormatting sqref="L70">
    <cfRule type="expression" dxfId="605" priority="610" stopIfTrue="1">
      <formula>$F$23&lt;$D$21</formula>
    </cfRule>
  </conditionalFormatting>
  <conditionalFormatting sqref="L70:L72">
    <cfRule type="expression" dxfId="604" priority="609" stopIfTrue="1">
      <formula>$F$36&lt;$D$34</formula>
    </cfRule>
  </conditionalFormatting>
  <conditionalFormatting sqref="L70:L72">
    <cfRule type="expression" dxfId="603" priority="608" stopIfTrue="1">
      <formula>$F$33&lt;$D$31</formula>
    </cfRule>
  </conditionalFormatting>
  <conditionalFormatting sqref="L70:L72">
    <cfRule type="expression" dxfId="602" priority="607" stopIfTrue="1">
      <formula>$F$30&lt;$D$28</formula>
    </cfRule>
  </conditionalFormatting>
  <conditionalFormatting sqref="L70">
    <cfRule type="expression" dxfId="601" priority="606" stopIfTrue="1">
      <formula>$F$27&lt;$D$25</formula>
    </cfRule>
  </conditionalFormatting>
  <conditionalFormatting sqref="L70">
    <cfRule type="expression" dxfId="600" priority="605" stopIfTrue="1">
      <formula>$F$23&lt;$D$21</formula>
    </cfRule>
  </conditionalFormatting>
  <conditionalFormatting sqref="L70">
    <cfRule type="expression" dxfId="599" priority="604" stopIfTrue="1">
      <formula>$F$23&lt;$D$21</formula>
    </cfRule>
  </conditionalFormatting>
  <conditionalFormatting sqref="L70:L72">
    <cfRule type="expression" dxfId="598" priority="603" stopIfTrue="1">
      <formula>$F$53&lt;$D$51</formula>
    </cfRule>
  </conditionalFormatting>
  <conditionalFormatting sqref="L70:L72">
    <cfRule type="expression" dxfId="597" priority="602" stopIfTrue="1">
      <formula>$F$50&lt;$D$48</formula>
    </cfRule>
  </conditionalFormatting>
  <conditionalFormatting sqref="L70:L72">
    <cfRule type="expression" dxfId="596" priority="601" stopIfTrue="1">
      <formula>$F$42&lt;$D$40</formula>
    </cfRule>
  </conditionalFormatting>
  <conditionalFormatting sqref="L70:L72">
    <cfRule type="expression" dxfId="595" priority="600" stopIfTrue="1">
      <formula>$F$39&lt;$D$37</formula>
    </cfRule>
  </conditionalFormatting>
  <conditionalFormatting sqref="L70:L72">
    <cfRule type="expression" dxfId="594" priority="599" stopIfTrue="1">
      <formula>$F$36&lt;$D$34</formula>
    </cfRule>
  </conditionalFormatting>
  <conditionalFormatting sqref="L70:L72">
    <cfRule type="expression" dxfId="593" priority="598" stopIfTrue="1">
      <formula>$F$33&lt;$D$31</formula>
    </cfRule>
  </conditionalFormatting>
  <conditionalFormatting sqref="L70:L72">
    <cfRule type="expression" dxfId="592" priority="597" stopIfTrue="1">
      <formula>$F$30&lt;$D$28</formula>
    </cfRule>
  </conditionalFormatting>
  <conditionalFormatting sqref="L70">
    <cfRule type="expression" dxfId="591" priority="596" stopIfTrue="1">
      <formula>$F$27&lt;$D$25</formula>
    </cfRule>
  </conditionalFormatting>
  <conditionalFormatting sqref="L70">
    <cfRule type="expression" dxfId="590" priority="595" stopIfTrue="1">
      <formula>$F$23&lt;$D$21</formula>
    </cfRule>
  </conditionalFormatting>
  <conditionalFormatting sqref="L70">
    <cfRule type="expression" dxfId="589" priority="594" stopIfTrue="1">
      <formula>$F$23&lt;$D$21</formula>
    </cfRule>
  </conditionalFormatting>
  <conditionalFormatting sqref="L70:L72">
    <cfRule type="expression" dxfId="588" priority="593" stopIfTrue="1">
      <formula>$F$36&lt;$D$34</formula>
    </cfRule>
  </conditionalFormatting>
  <conditionalFormatting sqref="L70:L72">
    <cfRule type="expression" dxfId="587" priority="592" stopIfTrue="1">
      <formula>$F$33&lt;$D$31</formula>
    </cfRule>
  </conditionalFormatting>
  <conditionalFormatting sqref="L70:L72">
    <cfRule type="expression" dxfId="586" priority="591" stopIfTrue="1">
      <formula>$F$30&lt;$D$28</formula>
    </cfRule>
  </conditionalFormatting>
  <conditionalFormatting sqref="L70">
    <cfRule type="expression" dxfId="585" priority="590" stopIfTrue="1">
      <formula>$F$27&lt;$D$25</formula>
    </cfRule>
  </conditionalFormatting>
  <conditionalFormatting sqref="L70">
    <cfRule type="expression" dxfId="584" priority="589" stopIfTrue="1">
      <formula>$F$23&lt;$D$21</formula>
    </cfRule>
  </conditionalFormatting>
  <conditionalFormatting sqref="L70">
    <cfRule type="expression" dxfId="583" priority="588" stopIfTrue="1">
      <formula>$F$23&lt;$D$21</formula>
    </cfRule>
  </conditionalFormatting>
  <conditionalFormatting sqref="L70:L72">
    <cfRule type="expression" dxfId="582" priority="587" stopIfTrue="1">
      <formula>$F$36&lt;$D$34</formula>
    </cfRule>
  </conditionalFormatting>
  <conditionalFormatting sqref="L70:L72">
    <cfRule type="expression" dxfId="581" priority="586" stopIfTrue="1">
      <formula>$F$33&lt;$D$31</formula>
    </cfRule>
  </conditionalFormatting>
  <conditionalFormatting sqref="L70:L72">
    <cfRule type="expression" dxfId="580" priority="585" stopIfTrue="1">
      <formula>$F$30&lt;$D$28</formula>
    </cfRule>
  </conditionalFormatting>
  <conditionalFormatting sqref="L70">
    <cfRule type="expression" dxfId="579" priority="584" stopIfTrue="1">
      <formula>$F$27&lt;$D$25</formula>
    </cfRule>
  </conditionalFormatting>
  <conditionalFormatting sqref="L70">
    <cfRule type="expression" dxfId="578" priority="583" stopIfTrue="1">
      <formula>$F$23&lt;$D$21</formula>
    </cfRule>
  </conditionalFormatting>
  <conditionalFormatting sqref="L70">
    <cfRule type="expression" dxfId="577" priority="582" stopIfTrue="1">
      <formula>$F$23&lt;$D$21</formula>
    </cfRule>
  </conditionalFormatting>
  <conditionalFormatting sqref="L70:L72">
    <cfRule type="expression" dxfId="576" priority="581" stopIfTrue="1">
      <formula>$F$36&lt;$D$34</formula>
    </cfRule>
  </conditionalFormatting>
  <conditionalFormatting sqref="L70:L72">
    <cfRule type="expression" dxfId="575" priority="580" stopIfTrue="1">
      <formula>$F$33&lt;$D$31</formula>
    </cfRule>
  </conditionalFormatting>
  <conditionalFormatting sqref="L70:L72">
    <cfRule type="expression" dxfId="574" priority="579" stopIfTrue="1">
      <formula>$F$30&lt;$D$28</formula>
    </cfRule>
  </conditionalFormatting>
  <conditionalFormatting sqref="L70">
    <cfRule type="expression" dxfId="573" priority="578" stopIfTrue="1">
      <formula>$F$27&lt;$D$25</formula>
    </cfRule>
  </conditionalFormatting>
  <conditionalFormatting sqref="L70">
    <cfRule type="expression" dxfId="572" priority="577" stopIfTrue="1">
      <formula>$F$23&lt;$D$21</formula>
    </cfRule>
  </conditionalFormatting>
  <conditionalFormatting sqref="L70">
    <cfRule type="expression" dxfId="571" priority="576" stopIfTrue="1">
      <formula>$F$23&lt;$D$21</formula>
    </cfRule>
  </conditionalFormatting>
  <conditionalFormatting sqref="L70:L72">
    <cfRule type="expression" dxfId="570" priority="575" stopIfTrue="1">
      <formula>$F$36&lt;$D$34</formula>
    </cfRule>
  </conditionalFormatting>
  <conditionalFormatting sqref="L70:L72">
    <cfRule type="expression" dxfId="569" priority="574" stopIfTrue="1">
      <formula>$F$33&lt;$D$31</formula>
    </cfRule>
  </conditionalFormatting>
  <conditionalFormatting sqref="L70:L72">
    <cfRule type="expression" dxfId="568" priority="573" stopIfTrue="1">
      <formula>$F$30&lt;$D$28</formula>
    </cfRule>
  </conditionalFormatting>
  <conditionalFormatting sqref="L70">
    <cfRule type="expression" dxfId="567" priority="572" stopIfTrue="1">
      <formula>$F$27&lt;$D$25</formula>
    </cfRule>
  </conditionalFormatting>
  <conditionalFormatting sqref="L70">
    <cfRule type="expression" dxfId="566" priority="571" stopIfTrue="1">
      <formula>$F$23&lt;$D$21</formula>
    </cfRule>
  </conditionalFormatting>
  <conditionalFormatting sqref="L70">
    <cfRule type="expression" dxfId="565" priority="570" stopIfTrue="1">
      <formula>$F$23&lt;$D$21</formula>
    </cfRule>
  </conditionalFormatting>
  <conditionalFormatting sqref="L70:L72">
    <cfRule type="expression" dxfId="564" priority="569" stopIfTrue="1">
      <formula>$F$53&lt;$D$51</formula>
    </cfRule>
  </conditionalFormatting>
  <conditionalFormatting sqref="L70:L72">
    <cfRule type="expression" dxfId="563" priority="568" stopIfTrue="1">
      <formula>$F$50&lt;$D$48</formula>
    </cfRule>
  </conditionalFormatting>
  <conditionalFormatting sqref="L70:L72">
    <cfRule type="expression" dxfId="562" priority="567" stopIfTrue="1">
      <formula>$F$42&lt;$D$40</formula>
    </cfRule>
  </conditionalFormatting>
  <conditionalFormatting sqref="L70:L72">
    <cfRule type="expression" dxfId="561" priority="566" stopIfTrue="1">
      <formula>$F$39&lt;$D$37</formula>
    </cfRule>
  </conditionalFormatting>
  <conditionalFormatting sqref="L70:L72">
    <cfRule type="expression" dxfId="560" priority="565" stopIfTrue="1">
      <formula>$F$36&lt;$D$34</formula>
    </cfRule>
  </conditionalFormatting>
  <conditionalFormatting sqref="L70:L72">
    <cfRule type="expression" dxfId="559" priority="564" stopIfTrue="1">
      <formula>$F$33&lt;$D$31</formula>
    </cfRule>
  </conditionalFormatting>
  <conditionalFormatting sqref="L70:L72">
    <cfRule type="expression" dxfId="558" priority="563" stopIfTrue="1">
      <formula>$F$30&lt;$D$28</formula>
    </cfRule>
  </conditionalFormatting>
  <conditionalFormatting sqref="L70">
    <cfRule type="expression" dxfId="557" priority="562" stopIfTrue="1">
      <formula>$F$27&lt;$D$25</formula>
    </cfRule>
  </conditionalFormatting>
  <conditionalFormatting sqref="L70">
    <cfRule type="expression" dxfId="556" priority="561" stopIfTrue="1">
      <formula>$F$23&lt;$D$21</formula>
    </cfRule>
  </conditionalFormatting>
  <conditionalFormatting sqref="L70">
    <cfRule type="expression" dxfId="555" priority="560" stopIfTrue="1">
      <formula>$F$23&lt;$D$21</formula>
    </cfRule>
  </conditionalFormatting>
  <conditionalFormatting sqref="L70:L72">
    <cfRule type="expression" dxfId="554" priority="559" stopIfTrue="1">
      <formula>$F$36&lt;$D$34</formula>
    </cfRule>
  </conditionalFormatting>
  <conditionalFormatting sqref="L70:L72">
    <cfRule type="expression" dxfId="553" priority="558" stopIfTrue="1">
      <formula>$F$33&lt;$D$31</formula>
    </cfRule>
  </conditionalFormatting>
  <conditionalFormatting sqref="L70:L72">
    <cfRule type="expression" dxfId="552" priority="557" stopIfTrue="1">
      <formula>$F$30&lt;$D$28</formula>
    </cfRule>
  </conditionalFormatting>
  <conditionalFormatting sqref="L70">
    <cfRule type="expression" dxfId="551" priority="556" stopIfTrue="1">
      <formula>$F$27&lt;$D$25</formula>
    </cfRule>
  </conditionalFormatting>
  <conditionalFormatting sqref="L70">
    <cfRule type="expression" dxfId="550" priority="555" stopIfTrue="1">
      <formula>$F$23&lt;$D$21</formula>
    </cfRule>
  </conditionalFormatting>
  <conditionalFormatting sqref="L70">
    <cfRule type="expression" dxfId="549" priority="554" stopIfTrue="1">
      <formula>$F$23&lt;$D$21</formula>
    </cfRule>
  </conditionalFormatting>
  <conditionalFormatting sqref="L70:L72">
    <cfRule type="expression" dxfId="548" priority="553" stopIfTrue="1">
      <formula>$F$36&lt;$D$34</formula>
    </cfRule>
  </conditionalFormatting>
  <conditionalFormatting sqref="L70:L72">
    <cfRule type="expression" dxfId="547" priority="552" stopIfTrue="1">
      <formula>$F$33&lt;$D$31</formula>
    </cfRule>
  </conditionalFormatting>
  <conditionalFormatting sqref="L70:L72">
    <cfRule type="expression" dxfId="546" priority="551" stopIfTrue="1">
      <formula>$F$30&lt;$D$28</formula>
    </cfRule>
  </conditionalFormatting>
  <conditionalFormatting sqref="L70">
    <cfRule type="expression" dxfId="545" priority="550" stopIfTrue="1">
      <formula>$F$27&lt;$D$25</formula>
    </cfRule>
  </conditionalFormatting>
  <conditionalFormatting sqref="L70">
    <cfRule type="expression" dxfId="544" priority="549" stopIfTrue="1">
      <formula>$F$23&lt;$D$21</formula>
    </cfRule>
  </conditionalFormatting>
  <conditionalFormatting sqref="L70">
    <cfRule type="expression" dxfId="543" priority="548" stopIfTrue="1">
      <formula>$F$23&lt;$D$21</formula>
    </cfRule>
  </conditionalFormatting>
  <conditionalFormatting sqref="L70:L72">
    <cfRule type="expression" dxfId="542" priority="547" stopIfTrue="1">
      <formula>$F$36&lt;$D$34</formula>
    </cfRule>
  </conditionalFormatting>
  <conditionalFormatting sqref="L70:L72">
    <cfRule type="expression" dxfId="541" priority="546" stopIfTrue="1">
      <formula>$F$33&lt;$D$31</formula>
    </cfRule>
  </conditionalFormatting>
  <conditionalFormatting sqref="L70:L72">
    <cfRule type="expression" dxfId="540" priority="545" stopIfTrue="1">
      <formula>$F$30&lt;$D$28</formula>
    </cfRule>
  </conditionalFormatting>
  <conditionalFormatting sqref="L70">
    <cfRule type="expression" dxfId="539" priority="544" stopIfTrue="1">
      <formula>$F$27&lt;$D$25</formula>
    </cfRule>
  </conditionalFormatting>
  <conditionalFormatting sqref="L70">
    <cfRule type="expression" dxfId="538" priority="543" stopIfTrue="1">
      <formula>$F$23&lt;$D$21</formula>
    </cfRule>
  </conditionalFormatting>
  <conditionalFormatting sqref="L70">
    <cfRule type="expression" dxfId="537" priority="542" stopIfTrue="1">
      <formula>$F$23&lt;$D$21</formula>
    </cfRule>
  </conditionalFormatting>
  <conditionalFormatting sqref="L70:L72">
    <cfRule type="expression" dxfId="536" priority="541" stopIfTrue="1">
      <formula>$F$36&lt;$D$34</formula>
    </cfRule>
  </conditionalFormatting>
  <conditionalFormatting sqref="L70:L72">
    <cfRule type="expression" dxfId="535" priority="540" stopIfTrue="1">
      <formula>$F$33&lt;$D$31</formula>
    </cfRule>
  </conditionalFormatting>
  <conditionalFormatting sqref="L70:L72">
    <cfRule type="expression" dxfId="534" priority="539" stopIfTrue="1">
      <formula>$F$30&lt;$D$28</formula>
    </cfRule>
  </conditionalFormatting>
  <conditionalFormatting sqref="L70">
    <cfRule type="expression" dxfId="533" priority="538" stopIfTrue="1">
      <formula>$F$27&lt;$D$25</formula>
    </cfRule>
  </conditionalFormatting>
  <conditionalFormatting sqref="L70">
    <cfRule type="expression" dxfId="532" priority="537" stopIfTrue="1">
      <formula>$F$23&lt;$D$21</formula>
    </cfRule>
  </conditionalFormatting>
  <conditionalFormatting sqref="L70">
    <cfRule type="expression" dxfId="531" priority="536" stopIfTrue="1">
      <formula>$F$23&lt;$D$21</formula>
    </cfRule>
  </conditionalFormatting>
  <conditionalFormatting sqref="L70:L72">
    <cfRule type="expression" dxfId="530" priority="535" stopIfTrue="1">
      <formula>$F$53&lt;$D$51</formula>
    </cfRule>
  </conditionalFormatting>
  <conditionalFormatting sqref="L70:L72">
    <cfRule type="expression" dxfId="529" priority="534" stopIfTrue="1">
      <formula>$F$50&lt;$D$48</formula>
    </cfRule>
  </conditionalFormatting>
  <conditionalFormatting sqref="L70:L72">
    <cfRule type="expression" dxfId="528" priority="533" stopIfTrue="1">
      <formula>$F$42&lt;$D$40</formula>
    </cfRule>
  </conditionalFormatting>
  <conditionalFormatting sqref="L70:L72">
    <cfRule type="expression" dxfId="527" priority="532" stopIfTrue="1">
      <formula>$F$39&lt;$D$37</formula>
    </cfRule>
  </conditionalFormatting>
  <conditionalFormatting sqref="L70:L72">
    <cfRule type="expression" dxfId="526" priority="531" stopIfTrue="1">
      <formula>$F$36&lt;$D$34</formula>
    </cfRule>
  </conditionalFormatting>
  <conditionalFormatting sqref="L70:L72">
    <cfRule type="expression" dxfId="525" priority="530" stopIfTrue="1">
      <formula>$F$33&lt;$D$31</formula>
    </cfRule>
  </conditionalFormatting>
  <conditionalFormatting sqref="L70:L72">
    <cfRule type="expression" dxfId="524" priority="529" stopIfTrue="1">
      <formula>$F$30&lt;$D$28</formula>
    </cfRule>
  </conditionalFormatting>
  <conditionalFormatting sqref="L70">
    <cfRule type="expression" dxfId="523" priority="528" stopIfTrue="1">
      <formula>$F$27&lt;$D$25</formula>
    </cfRule>
  </conditionalFormatting>
  <conditionalFormatting sqref="L70">
    <cfRule type="expression" dxfId="522" priority="527" stopIfTrue="1">
      <formula>$F$23&lt;$D$21</formula>
    </cfRule>
  </conditionalFormatting>
  <conditionalFormatting sqref="L70">
    <cfRule type="expression" dxfId="521" priority="526" stopIfTrue="1">
      <formula>$F$23&lt;$D$21</formula>
    </cfRule>
  </conditionalFormatting>
  <conditionalFormatting sqref="L70:L72">
    <cfRule type="expression" dxfId="520" priority="525" stopIfTrue="1">
      <formula>$F$36&lt;$D$34</formula>
    </cfRule>
  </conditionalFormatting>
  <conditionalFormatting sqref="L70:L72">
    <cfRule type="expression" dxfId="519" priority="524" stopIfTrue="1">
      <formula>$F$33&lt;$D$31</formula>
    </cfRule>
  </conditionalFormatting>
  <conditionalFormatting sqref="L70:L72">
    <cfRule type="expression" dxfId="518" priority="523" stopIfTrue="1">
      <formula>$F$30&lt;$D$28</formula>
    </cfRule>
  </conditionalFormatting>
  <conditionalFormatting sqref="L70">
    <cfRule type="expression" dxfId="517" priority="522" stopIfTrue="1">
      <formula>$F$27&lt;$D$25</formula>
    </cfRule>
  </conditionalFormatting>
  <conditionalFormatting sqref="L70">
    <cfRule type="expression" dxfId="516" priority="521" stopIfTrue="1">
      <formula>$F$23&lt;$D$21</formula>
    </cfRule>
  </conditionalFormatting>
  <conditionalFormatting sqref="L70">
    <cfRule type="expression" dxfId="515" priority="520" stopIfTrue="1">
      <formula>$F$23&lt;$D$21</formula>
    </cfRule>
  </conditionalFormatting>
  <conditionalFormatting sqref="L70:L72">
    <cfRule type="expression" dxfId="514" priority="519" stopIfTrue="1">
      <formula>$F$36&lt;$D$34</formula>
    </cfRule>
  </conditionalFormatting>
  <conditionalFormatting sqref="L70:L72">
    <cfRule type="expression" dxfId="513" priority="518" stopIfTrue="1">
      <formula>$F$33&lt;$D$31</formula>
    </cfRule>
  </conditionalFormatting>
  <conditionalFormatting sqref="L70:L72">
    <cfRule type="expression" dxfId="512" priority="517" stopIfTrue="1">
      <formula>$F$30&lt;$D$28</formula>
    </cfRule>
  </conditionalFormatting>
  <conditionalFormatting sqref="L70">
    <cfRule type="expression" dxfId="511" priority="516" stopIfTrue="1">
      <formula>$F$27&lt;$D$25</formula>
    </cfRule>
  </conditionalFormatting>
  <conditionalFormatting sqref="L70">
    <cfRule type="expression" dxfId="510" priority="515" stopIfTrue="1">
      <formula>$F$23&lt;$D$21</formula>
    </cfRule>
  </conditionalFormatting>
  <conditionalFormatting sqref="L70">
    <cfRule type="expression" dxfId="509" priority="514" stopIfTrue="1">
      <formula>$F$23&lt;$D$21</formula>
    </cfRule>
  </conditionalFormatting>
  <conditionalFormatting sqref="L70:L72">
    <cfRule type="expression" dxfId="508" priority="513" stopIfTrue="1">
      <formula>$F$36&lt;$D$34</formula>
    </cfRule>
  </conditionalFormatting>
  <conditionalFormatting sqref="L70:L72">
    <cfRule type="expression" dxfId="507" priority="512" stopIfTrue="1">
      <formula>$F$33&lt;$D$31</formula>
    </cfRule>
  </conditionalFormatting>
  <conditionalFormatting sqref="L70:L72">
    <cfRule type="expression" dxfId="506" priority="511" stopIfTrue="1">
      <formula>$F$30&lt;$D$28</formula>
    </cfRule>
  </conditionalFormatting>
  <conditionalFormatting sqref="L70">
    <cfRule type="expression" dxfId="505" priority="510" stopIfTrue="1">
      <formula>$F$27&lt;$D$25</formula>
    </cfRule>
  </conditionalFormatting>
  <conditionalFormatting sqref="L70">
    <cfRule type="expression" dxfId="504" priority="509" stopIfTrue="1">
      <formula>$F$23&lt;$D$21</formula>
    </cfRule>
  </conditionalFormatting>
  <conditionalFormatting sqref="L70">
    <cfRule type="expression" dxfId="503" priority="508" stopIfTrue="1">
      <formula>$F$23&lt;$D$21</formula>
    </cfRule>
  </conditionalFormatting>
  <conditionalFormatting sqref="L70:L72">
    <cfRule type="expression" dxfId="502" priority="507" stopIfTrue="1">
      <formula>$F$36&lt;$D$34</formula>
    </cfRule>
  </conditionalFormatting>
  <conditionalFormatting sqref="L70:L72">
    <cfRule type="expression" dxfId="501" priority="506" stopIfTrue="1">
      <formula>$F$33&lt;$D$31</formula>
    </cfRule>
  </conditionalFormatting>
  <conditionalFormatting sqref="L70:L72">
    <cfRule type="expression" dxfId="500" priority="505" stopIfTrue="1">
      <formula>$F$30&lt;$D$28</formula>
    </cfRule>
  </conditionalFormatting>
  <conditionalFormatting sqref="L70">
    <cfRule type="expression" dxfId="499" priority="504" stopIfTrue="1">
      <formula>$F$27&lt;$D$25</formula>
    </cfRule>
  </conditionalFormatting>
  <conditionalFormatting sqref="L70">
    <cfRule type="expression" dxfId="498" priority="503" stopIfTrue="1">
      <formula>$F$23&lt;$D$21</formula>
    </cfRule>
  </conditionalFormatting>
  <conditionalFormatting sqref="L70">
    <cfRule type="expression" dxfId="497" priority="502" stopIfTrue="1">
      <formula>$F$23&lt;$D$21</formula>
    </cfRule>
  </conditionalFormatting>
  <conditionalFormatting sqref="L70:L72">
    <cfRule type="expression" dxfId="496" priority="501" stopIfTrue="1">
      <formula>$F$50&lt;$D$48</formula>
    </cfRule>
  </conditionalFormatting>
  <conditionalFormatting sqref="L70:L72">
    <cfRule type="expression" dxfId="495" priority="500" stopIfTrue="1">
      <formula>$F$42&lt;$D$40</formula>
    </cfRule>
  </conditionalFormatting>
  <conditionalFormatting sqref="L70:L72">
    <cfRule type="expression" dxfId="494" priority="499" stopIfTrue="1">
      <formula>$F$39&lt;$D$37</formula>
    </cfRule>
  </conditionalFormatting>
  <conditionalFormatting sqref="L70:L72">
    <cfRule type="expression" dxfId="493" priority="498" stopIfTrue="1">
      <formula>$F$36&lt;$D$34</formula>
    </cfRule>
  </conditionalFormatting>
  <conditionalFormatting sqref="L70:L72">
    <cfRule type="expression" dxfId="492" priority="497" stopIfTrue="1">
      <formula>$F$33&lt;$D$31</formula>
    </cfRule>
  </conditionalFormatting>
  <conditionalFormatting sqref="L70:L72">
    <cfRule type="expression" dxfId="491" priority="496" stopIfTrue="1">
      <formula>$F$30&lt;$D$28</formula>
    </cfRule>
  </conditionalFormatting>
  <conditionalFormatting sqref="L70">
    <cfRule type="expression" dxfId="490" priority="495" stopIfTrue="1">
      <formula>$F$27&lt;$D$25</formula>
    </cfRule>
  </conditionalFormatting>
  <conditionalFormatting sqref="L70">
    <cfRule type="expression" dxfId="489" priority="494" stopIfTrue="1">
      <formula>$F$23&lt;$D$21</formula>
    </cfRule>
  </conditionalFormatting>
  <conditionalFormatting sqref="L70">
    <cfRule type="expression" dxfId="488" priority="493" stopIfTrue="1">
      <formula>$F$23&lt;$D$21</formula>
    </cfRule>
  </conditionalFormatting>
  <conditionalFormatting sqref="L70:L72">
    <cfRule type="expression" dxfId="487" priority="492" stopIfTrue="1">
      <formula>$F$36&lt;$D$34</formula>
    </cfRule>
  </conditionalFormatting>
  <conditionalFormatting sqref="L70:L72">
    <cfRule type="expression" dxfId="486" priority="491" stopIfTrue="1">
      <formula>$F$33&lt;$D$31</formula>
    </cfRule>
  </conditionalFormatting>
  <conditionalFormatting sqref="L70:L72">
    <cfRule type="expression" dxfId="485" priority="490" stopIfTrue="1">
      <formula>$F$30&lt;$D$28</formula>
    </cfRule>
  </conditionalFormatting>
  <conditionalFormatting sqref="L70">
    <cfRule type="expression" dxfId="484" priority="489" stopIfTrue="1">
      <formula>$F$27&lt;$D$25</formula>
    </cfRule>
  </conditionalFormatting>
  <conditionalFormatting sqref="L70">
    <cfRule type="expression" dxfId="483" priority="488" stopIfTrue="1">
      <formula>$F$23&lt;$D$21</formula>
    </cfRule>
  </conditionalFormatting>
  <conditionalFormatting sqref="L70">
    <cfRule type="expression" dxfId="482" priority="487" stopIfTrue="1">
      <formula>$F$23&lt;$D$21</formula>
    </cfRule>
  </conditionalFormatting>
  <conditionalFormatting sqref="L70:L72">
    <cfRule type="expression" dxfId="481" priority="486" stopIfTrue="1">
      <formula>$F$36&lt;$D$34</formula>
    </cfRule>
  </conditionalFormatting>
  <conditionalFormatting sqref="L70:L72">
    <cfRule type="expression" dxfId="480" priority="485" stopIfTrue="1">
      <formula>$F$33&lt;$D$31</formula>
    </cfRule>
  </conditionalFormatting>
  <conditionalFormatting sqref="L70:L72">
    <cfRule type="expression" dxfId="479" priority="484" stopIfTrue="1">
      <formula>$F$30&lt;$D$28</formula>
    </cfRule>
  </conditionalFormatting>
  <conditionalFormatting sqref="L70">
    <cfRule type="expression" dxfId="478" priority="483" stopIfTrue="1">
      <formula>$F$27&lt;$D$25</formula>
    </cfRule>
  </conditionalFormatting>
  <conditionalFormatting sqref="L70">
    <cfRule type="expression" dxfId="477" priority="482" stopIfTrue="1">
      <formula>$F$23&lt;$D$21</formula>
    </cfRule>
  </conditionalFormatting>
  <conditionalFormatting sqref="L70">
    <cfRule type="expression" dxfId="476" priority="481" stopIfTrue="1">
      <formula>$F$23&lt;$D$21</formula>
    </cfRule>
  </conditionalFormatting>
  <conditionalFormatting sqref="L70:L72">
    <cfRule type="expression" dxfId="475" priority="480" stopIfTrue="1">
      <formula>$F$36&lt;$D$34</formula>
    </cfRule>
  </conditionalFormatting>
  <conditionalFormatting sqref="L70:L72">
    <cfRule type="expression" dxfId="474" priority="479" stopIfTrue="1">
      <formula>$F$33&lt;$D$31</formula>
    </cfRule>
  </conditionalFormatting>
  <conditionalFormatting sqref="L70:L72">
    <cfRule type="expression" dxfId="473" priority="478" stopIfTrue="1">
      <formula>$F$30&lt;$D$28</formula>
    </cfRule>
  </conditionalFormatting>
  <conditionalFormatting sqref="L70">
    <cfRule type="expression" dxfId="472" priority="477" stopIfTrue="1">
      <formula>$F$27&lt;$D$25</formula>
    </cfRule>
  </conditionalFormatting>
  <conditionalFormatting sqref="L70">
    <cfRule type="expression" dxfId="471" priority="476" stopIfTrue="1">
      <formula>$F$23&lt;$D$21</formula>
    </cfRule>
  </conditionalFormatting>
  <conditionalFormatting sqref="L70">
    <cfRule type="expression" dxfId="470" priority="475" stopIfTrue="1">
      <formula>$F$23&lt;$D$21</formula>
    </cfRule>
  </conditionalFormatting>
  <conditionalFormatting sqref="L70:L72">
    <cfRule type="expression" dxfId="469" priority="474" stopIfTrue="1">
      <formula>$F$36&lt;$D$34</formula>
    </cfRule>
  </conditionalFormatting>
  <conditionalFormatting sqref="L70:L72">
    <cfRule type="expression" dxfId="468" priority="473" stopIfTrue="1">
      <formula>$F$33&lt;$D$31</formula>
    </cfRule>
  </conditionalFormatting>
  <conditionalFormatting sqref="L70:L72">
    <cfRule type="expression" dxfId="467" priority="472" stopIfTrue="1">
      <formula>$F$30&lt;$D$28</formula>
    </cfRule>
  </conditionalFormatting>
  <conditionalFormatting sqref="L70">
    <cfRule type="expression" dxfId="466" priority="471" stopIfTrue="1">
      <formula>$F$27&lt;$D$25</formula>
    </cfRule>
  </conditionalFormatting>
  <conditionalFormatting sqref="L70">
    <cfRule type="expression" dxfId="465" priority="470" stopIfTrue="1">
      <formula>$F$23&lt;$D$21</formula>
    </cfRule>
  </conditionalFormatting>
  <conditionalFormatting sqref="L70">
    <cfRule type="expression" dxfId="464" priority="469" stopIfTrue="1">
      <formula>$F$23&lt;$D$21</formula>
    </cfRule>
  </conditionalFormatting>
  <conditionalFormatting sqref="L70:L72">
    <cfRule type="expression" dxfId="463" priority="468" stopIfTrue="1">
      <formula>$F$53&lt;$D$51</formula>
    </cfRule>
  </conditionalFormatting>
  <conditionalFormatting sqref="L70:L72">
    <cfRule type="expression" dxfId="462" priority="467" stopIfTrue="1">
      <formula>$F$50&lt;$D$48</formula>
    </cfRule>
  </conditionalFormatting>
  <conditionalFormatting sqref="L70:L72">
    <cfRule type="expression" dxfId="461" priority="466" stopIfTrue="1">
      <formula>$F$42&lt;$D$40</formula>
    </cfRule>
  </conditionalFormatting>
  <conditionalFormatting sqref="L70:L72">
    <cfRule type="expression" dxfId="460" priority="465" stopIfTrue="1">
      <formula>$F$39&lt;$D$37</formula>
    </cfRule>
  </conditionalFormatting>
  <conditionalFormatting sqref="L70:L72">
    <cfRule type="expression" dxfId="459" priority="464" stopIfTrue="1">
      <formula>$F$36&lt;$D$34</formula>
    </cfRule>
  </conditionalFormatting>
  <conditionalFormatting sqref="L70:L72">
    <cfRule type="expression" dxfId="458" priority="463" stopIfTrue="1">
      <formula>$F$33&lt;$D$31</formula>
    </cfRule>
  </conditionalFormatting>
  <conditionalFormatting sqref="L70:L72">
    <cfRule type="expression" dxfId="457" priority="462" stopIfTrue="1">
      <formula>$F$30&lt;$D$28</formula>
    </cfRule>
  </conditionalFormatting>
  <conditionalFormatting sqref="L70">
    <cfRule type="expression" dxfId="456" priority="461" stopIfTrue="1">
      <formula>$F$27&lt;$D$25</formula>
    </cfRule>
  </conditionalFormatting>
  <conditionalFormatting sqref="L70">
    <cfRule type="expression" dxfId="455" priority="460" stopIfTrue="1">
      <formula>$F$23&lt;$D$21</formula>
    </cfRule>
  </conditionalFormatting>
  <conditionalFormatting sqref="L70">
    <cfRule type="expression" dxfId="454" priority="459" stopIfTrue="1">
      <formula>$F$23&lt;$D$21</formula>
    </cfRule>
  </conditionalFormatting>
  <conditionalFormatting sqref="L70:L72">
    <cfRule type="expression" dxfId="453" priority="458" stopIfTrue="1">
      <formula>$F$36&lt;$D$34</formula>
    </cfRule>
  </conditionalFormatting>
  <conditionalFormatting sqref="L70:L72">
    <cfRule type="expression" dxfId="452" priority="457" stopIfTrue="1">
      <formula>$F$33&lt;$D$31</formula>
    </cfRule>
  </conditionalFormatting>
  <conditionalFormatting sqref="L70:L72">
    <cfRule type="expression" dxfId="451" priority="456" stopIfTrue="1">
      <formula>$F$30&lt;$D$28</formula>
    </cfRule>
  </conditionalFormatting>
  <conditionalFormatting sqref="L70">
    <cfRule type="expression" dxfId="450" priority="455" stopIfTrue="1">
      <formula>$F$27&lt;$D$25</formula>
    </cfRule>
  </conditionalFormatting>
  <conditionalFormatting sqref="L70">
    <cfRule type="expression" dxfId="449" priority="454" stopIfTrue="1">
      <formula>$F$23&lt;$D$21</formula>
    </cfRule>
  </conditionalFormatting>
  <conditionalFormatting sqref="L70">
    <cfRule type="expression" dxfId="448" priority="453" stopIfTrue="1">
      <formula>$F$23&lt;$D$21</formula>
    </cfRule>
  </conditionalFormatting>
  <conditionalFormatting sqref="L70:L72">
    <cfRule type="expression" dxfId="447" priority="452" stopIfTrue="1">
      <formula>$F$36&lt;$D$34</formula>
    </cfRule>
  </conditionalFormatting>
  <conditionalFormatting sqref="L70:L72">
    <cfRule type="expression" dxfId="446" priority="451" stopIfTrue="1">
      <formula>$F$33&lt;$D$31</formula>
    </cfRule>
  </conditionalFormatting>
  <conditionalFormatting sqref="L70:L72">
    <cfRule type="expression" dxfId="445" priority="450" stopIfTrue="1">
      <formula>$F$30&lt;$D$28</formula>
    </cfRule>
  </conditionalFormatting>
  <conditionalFormatting sqref="L70">
    <cfRule type="expression" dxfId="444" priority="449" stopIfTrue="1">
      <formula>$F$27&lt;$D$25</formula>
    </cfRule>
  </conditionalFormatting>
  <conditionalFormatting sqref="L70">
    <cfRule type="expression" dxfId="443" priority="448" stopIfTrue="1">
      <formula>$F$23&lt;$D$21</formula>
    </cfRule>
  </conditionalFormatting>
  <conditionalFormatting sqref="L70">
    <cfRule type="expression" dxfId="442" priority="447" stopIfTrue="1">
      <formula>$F$23&lt;$D$21</formula>
    </cfRule>
  </conditionalFormatting>
  <conditionalFormatting sqref="L70:L72">
    <cfRule type="expression" dxfId="441" priority="446" stopIfTrue="1">
      <formula>$F$36&lt;$D$34</formula>
    </cfRule>
  </conditionalFormatting>
  <conditionalFormatting sqref="L70:L72">
    <cfRule type="expression" dxfId="440" priority="445" stopIfTrue="1">
      <formula>$F$33&lt;$D$31</formula>
    </cfRule>
  </conditionalFormatting>
  <conditionalFormatting sqref="L70:L72">
    <cfRule type="expression" dxfId="439" priority="444" stopIfTrue="1">
      <formula>$F$30&lt;$D$28</formula>
    </cfRule>
  </conditionalFormatting>
  <conditionalFormatting sqref="L70">
    <cfRule type="expression" dxfId="438" priority="443" stopIfTrue="1">
      <formula>$F$27&lt;$D$25</formula>
    </cfRule>
  </conditionalFormatting>
  <conditionalFormatting sqref="L70">
    <cfRule type="expression" dxfId="437" priority="442" stopIfTrue="1">
      <formula>$F$23&lt;$D$21</formula>
    </cfRule>
  </conditionalFormatting>
  <conditionalFormatting sqref="L70">
    <cfRule type="expression" dxfId="436" priority="441" stopIfTrue="1">
      <formula>$F$23&lt;$D$21</formula>
    </cfRule>
  </conditionalFormatting>
  <conditionalFormatting sqref="L70:L72">
    <cfRule type="expression" dxfId="435" priority="440" stopIfTrue="1">
      <formula>$F$36&lt;$D$34</formula>
    </cfRule>
  </conditionalFormatting>
  <conditionalFormatting sqref="L70:L72">
    <cfRule type="expression" dxfId="434" priority="439" stopIfTrue="1">
      <formula>$F$33&lt;$D$31</formula>
    </cfRule>
  </conditionalFormatting>
  <conditionalFormatting sqref="L70:L72">
    <cfRule type="expression" dxfId="433" priority="438" stopIfTrue="1">
      <formula>$F$30&lt;$D$28</formula>
    </cfRule>
  </conditionalFormatting>
  <conditionalFormatting sqref="L70">
    <cfRule type="expression" dxfId="432" priority="437" stopIfTrue="1">
      <formula>$F$27&lt;$D$25</formula>
    </cfRule>
  </conditionalFormatting>
  <conditionalFormatting sqref="L70">
    <cfRule type="expression" dxfId="431" priority="436" stopIfTrue="1">
      <formula>$F$23&lt;$D$21</formula>
    </cfRule>
  </conditionalFormatting>
  <conditionalFormatting sqref="L70">
    <cfRule type="expression" dxfId="430" priority="435" stopIfTrue="1">
      <formula>$F$23&lt;$D$21</formula>
    </cfRule>
  </conditionalFormatting>
  <conditionalFormatting sqref="L73:L75">
    <cfRule type="expression" dxfId="429" priority="434" stopIfTrue="1">
      <formula>$F$72&lt;$D$70</formula>
    </cfRule>
  </conditionalFormatting>
  <conditionalFormatting sqref="L73:L75">
    <cfRule type="expression" dxfId="428" priority="433" stopIfTrue="1">
      <formula>$F$69&lt;$D$67</formula>
    </cfRule>
  </conditionalFormatting>
  <conditionalFormatting sqref="L73:L75">
    <cfRule type="expression" dxfId="427" priority="432" stopIfTrue="1">
      <formula>$F$66&lt;$D$64</formula>
    </cfRule>
  </conditionalFormatting>
  <conditionalFormatting sqref="L73:L75">
    <cfRule type="expression" dxfId="426" priority="431" stopIfTrue="1">
      <formula>$F$63&lt;$D$61</formula>
    </cfRule>
  </conditionalFormatting>
  <conditionalFormatting sqref="L73:L75">
    <cfRule type="expression" dxfId="425" priority="430" stopIfTrue="1">
      <formula>$F$59&lt;$D$57</formula>
    </cfRule>
  </conditionalFormatting>
  <conditionalFormatting sqref="L73:L75">
    <cfRule type="expression" dxfId="424" priority="429" stopIfTrue="1">
      <formula>$F$56&lt;$D$54</formula>
    </cfRule>
  </conditionalFormatting>
  <conditionalFormatting sqref="L73:L75">
    <cfRule type="expression" dxfId="423" priority="428" stopIfTrue="1">
      <formula>$F$53&lt;$D$51</formula>
    </cfRule>
  </conditionalFormatting>
  <conditionalFormatting sqref="L73:L75">
    <cfRule type="expression" dxfId="422" priority="427" stopIfTrue="1">
      <formula>$F$50&lt;$D$48</formula>
    </cfRule>
  </conditionalFormatting>
  <conditionalFormatting sqref="L73:L75">
    <cfRule type="expression" dxfId="421" priority="426" stopIfTrue="1">
      <formula>$F$42&lt;$D$40</formula>
    </cfRule>
  </conditionalFormatting>
  <conditionalFormatting sqref="L73:L75">
    <cfRule type="expression" dxfId="420" priority="425" stopIfTrue="1">
      <formula>$F$39&lt;$D$37</formula>
    </cfRule>
  </conditionalFormatting>
  <conditionalFormatting sqref="L73:L75">
    <cfRule type="expression" dxfId="419" priority="424" stopIfTrue="1">
      <formula>$F$36&lt;$D$34</formula>
    </cfRule>
  </conditionalFormatting>
  <conditionalFormatting sqref="L73:L75">
    <cfRule type="expression" dxfId="418" priority="423" stopIfTrue="1">
      <formula>$F$33&lt;$D$31</formula>
    </cfRule>
  </conditionalFormatting>
  <conditionalFormatting sqref="L73:L75">
    <cfRule type="expression" dxfId="417" priority="422" stopIfTrue="1">
      <formula>$F$30&lt;$D$28</formula>
    </cfRule>
  </conditionalFormatting>
  <conditionalFormatting sqref="L73">
    <cfRule type="expression" dxfId="416" priority="421" stopIfTrue="1">
      <formula>$F$27&lt;$D$25</formula>
    </cfRule>
  </conditionalFormatting>
  <conditionalFormatting sqref="L73">
    <cfRule type="expression" dxfId="415" priority="420" stopIfTrue="1">
      <formula>$F$23&lt;$D$21</formula>
    </cfRule>
  </conditionalFormatting>
  <conditionalFormatting sqref="L73">
    <cfRule type="expression" dxfId="414" priority="419" stopIfTrue="1">
      <formula>$F$23&lt;$D$21</formula>
    </cfRule>
  </conditionalFormatting>
  <conditionalFormatting sqref="L73:L75">
    <cfRule type="expression" dxfId="413" priority="418" stopIfTrue="1">
      <formula>$F$36&lt;$D$34</formula>
    </cfRule>
  </conditionalFormatting>
  <conditionalFormatting sqref="L73:L75">
    <cfRule type="expression" dxfId="412" priority="417" stopIfTrue="1">
      <formula>$F$33&lt;$D$31</formula>
    </cfRule>
  </conditionalFormatting>
  <conditionalFormatting sqref="L73:L75">
    <cfRule type="expression" dxfId="411" priority="416" stopIfTrue="1">
      <formula>$F$30&lt;$D$28</formula>
    </cfRule>
  </conditionalFormatting>
  <conditionalFormatting sqref="L73">
    <cfRule type="expression" dxfId="410" priority="415" stopIfTrue="1">
      <formula>$F$27&lt;$D$25</formula>
    </cfRule>
  </conditionalFormatting>
  <conditionalFormatting sqref="L73">
    <cfRule type="expression" dxfId="409" priority="414" stopIfTrue="1">
      <formula>$F$23&lt;$D$21</formula>
    </cfRule>
  </conditionalFormatting>
  <conditionalFormatting sqref="L73">
    <cfRule type="expression" dxfId="408" priority="413" stopIfTrue="1">
      <formula>$F$23&lt;$D$21</formula>
    </cfRule>
  </conditionalFormatting>
  <conditionalFormatting sqref="L73:L75">
    <cfRule type="expression" dxfId="407" priority="412" stopIfTrue="1">
      <formula>$F$36&lt;$D$34</formula>
    </cfRule>
  </conditionalFormatting>
  <conditionalFormatting sqref="L73:L75">
    <cfRule type="expression" dxfId="406" priority="411" stopIfTrue="1">
      <formula>$F$33&lt;$D$31</formula>
    </cfRule>
  </conditionalFormatting>
  <conditionalFormatting sqref="L73:L75">
    <cfRule type="expression" dxfId="405" priority="410" stopIfTrue="1">
      <formula>$F$30&lt;$D$28</formula>
    </cfRule>
  </conditionalFormatting>
  <conditionalFormatting sqref="L73">
    <cfRule type="expression" dxfId="404" priority="409" stopIfTrue="1">
      <formula>$F$27&lt;$D$25</formula>
    </cfRule>
  </conditionalFormatting>
  <conditionalFormatting sqref="L73">
    <cfRule type="expression" dxfId="403" priority="408" stopIfTrue="1">
      <formula>$F$23&lt;$D$21</formula>
    </cfRule>
  </conditionalFormatting>
  <conditionalFormatting sqref="L73">
    <cfRule type="expression" dxfId="402" priority="407" stopIfTrue="1">
      <formula>$F$23&lt;$D$21</formula>
    </cfRule>
  </conditionalFormatting>
  <conditionalFormatting sqref="L73:L75">
    <cfRule type="expression" dxfId="401" priority="406" stopIfTrue="1">
      <formula>$F$36&lt;$D$34</formula>
    </cfRule>
  </conditionalFormatting>
  <conditionalFormatting sqref="L73:L75">
    <cfRule type="expression" dxfId="400" priority="405" stopIfTrue="1">
      <formula>$F$33&lt;$D$31</formula>
    </cfRule>
  </conditionalFormatting>
  <conditionalFormatting sqref="L73:L75">
    <cfRule type="expression" dxfId="399" priority="404" stopIfTrue="1">
      <formula>$F$30&lt;$D$28</formula>
    </cfRule>
  </conditionalFormatting>
  <conditionalFormatting sqref="L73">
    <cfRule type="expression" dxfId="398" priority="403" stopIfTrue="1">
      <formula>$F$27&lt;$D$25</formula>
    </cfRule>
  </conditionalFormatting>
  <conditionalFormatting sqref="L73">
    <cfRule type="expression" dxfId="397" priority="402" stopIfTrue="1">
      <formula>$F$23&lt;$D$21</formula>
    </cfRule>
  </conditionalFormatting>
  <conditionalFormatting sqref="L73">
    <cfRule type="expression" dxfId="396" priority="401" stopIfTrue="1">
      <formula>$F$23&lt;$D$21</formula>
    </cfRule>
  </conditionalFormatting>
  <conditionalFormatting sqref="L73:L75">
    <cfRule type="expression" dxfId="395" priority="400" stopIfTrue="1">
      <formula>$F$36&lt;$D$34</formula>
    </cfRule>
  </conditionalFormatting>
  <conditionalFormatting sqref="L73:L75">
    <cfRule type="expression" dxfId="394" priority="399" stopIfTrue="1">
      <formula>$F$33&lt;$D$31</formula>
    </cfRule>
  </conditionalFormatting>
  <conditionalFormatting sqref="L73:L75">
    <cfRule type="expression" dxfId="393" priority="398" stopIfTrue="1">
      <formula>$F$30&lt;$D$28</formula>
    </cfRule>
  </conditionalFormatting>
  <conditionalFormatting sqref="L73">
    <cfRule type="expression" dxfId="392" priority="397" stopIfTrue="1">
      <formula>$F$27&lt;$D$25</formula>
    </cfRule>
  </conditionalFormatting>
  <conditionalFormatting sqref="L73">
    <cfRule type="expression" dxfId="391" priority="396" stopIfTrue="1">
      <formula>$F$23&lt;$D$21</formula>
    </cfRule>
  </conditionalFormatting>
  <conditionalFormatting sqref="L73">
    <cfRule type="expression" dxfId="390" priority="395" stopIfTrue="1">
      <formula>$F$23&lt;$D$21</formula>
    </cfRule>
  </conditionalFormatting>
  <conditionalFormatting sqref="L73:L75">
    <cfRule type="expression" dxfId="389" priority="394" stopIfTrue="1">
      <formula>$F$53&lt;$D$51</formula>
    </cfRule>
  </conditionalFormatting>
  <conditionalFormatting sqref="L73:L75">
    <cfRule type="expression" dxfId="388" priority="393" stopIfTrue="1">
      <formula>$F$50&lt;$D$48</formula>
    </cfRule>
  </conditionalFormatting>
  <conditionalFormatting sqref="L73:L75">
    <cfRule type="expression" dxfId="387" priority="392" stopIfTrue="1">
      <formula>$F$42&lt;$D$40</formula>
    </cfRule>
  </conditionalFormatting>
  <conditionalFormatting sqref="L73:L75">
    <cfRule type="expression" dxfId="386" priority="391" stopIfTrue="1">
      <formula>$F$39&lt;$D$37</formula>
    </cfRule>
  </conditionalFormatting>
  <conditionalFormatting sqref="L73:L75">
    <cfRule type="expression" dxfId="385" priority="390" stopIfTrue="1">
      <formula>$F$36&lt;$D$34</formula>
    </cfRule>
  </conditionalFormatting>
  <conditionalFormatting sqref="L73:L75">
    <cfRule type="expression" dxfId="384" priority="389" stopIfTrue="1">
      <formula>$F$33&lt;$D$31</formula>
    </cfRule>
  </conditionalFormatting>
  <conditionalFormatting sqref="L73:L75">
    <cfRule type="expression" dxfId="383" priority="388" stopIfTrue="1">
      <formula>$F$30&lt;$D$28</formula>
    </cfRule>
  </conditionalFormatting>
  <conditionalFormatting sqref="L73">
    <cfRule type="expression" dxfId="382" priority="387" stopIfTrue="1">
      <formula>$F$27&lt;$D$25</formula>
    </cfRule>
  </conditionalFormatting>
  <conditionalFormatting sqref="L73">
    <cfRule type="expression" dxfId="381" priority="386" stopIfTrue="1">
      <formula>$F$23&lt;$D$21</formula>
    </cfRule>
  </conditionalFormatting>
  <conditionalFormatting sqref="L73">
    <cfRule type="expression" dxfId="380" priority="385" stopIfTrue="1">
      <formula>$F$23&lt;$D$21</formula>
    </cfRule>
  </conditionalFormatting>
  <conditionalFormatting sqref="L73:L75">
    <cfRule type="expression" dxfId="379" priority="384" stopIfTrue="1">
      <formula>$F$36&lt;$D$34</formula>
    </cfRule>
  </conditionalFormatting>
  <conditionalFormatting sqref="L73:L75">
    <cfRule type="expression" dxfId="378" priority="383" stopIfTrue="1">
      <formula>$F$33&lt;$D$31</formula>
    </cfRule>
  </conditionalFormatting>
  <conditionalFormatting sqref="L73:L75">
    <cfRule type="expression" dxfId="377" priority="382" stopIfTrue="1">
      <formula>$F$30&lt;$D$28</formula>
    </cfRule>
  </conditionalFormatting>
  <conditionalFormatting sqref="L73">
    <cfRule type="expression" dxfId="376" priority="381" stopIfTrue="1">
      <formula>$F$27&lt;$D$25</formula>
    </cfRule>
  </conditionalFormatting>
  <conditionalFormatting sqref="L73">
    <cfRule type="expression" dxfId="375" priority="380" stopIfTrue="1">
      <formula>$F$23&lt;$D$21</formula>
    </cfRule>
  </conditionalFormatting>
  <conditionalFormatting sqref="L73">
    <cfRule type="expression" dxfId="374" priority="379" stopIfTrue="1">
      <formula>$F$23&lt;$D$21</formula>
    </cfRule>
  </conditionalFormatting>
  <conditionalFormatting sqref="L73:L75">
    <cfRule type="expression" dxfId="373" priority="378" stopIfTrue="1">
      <formula>$F$36&lt;$D$34</formula>
    </cfRule>
  </conditionalFormatting>
  <conditionalFormatting sqref="L73:L75">
    <cfRule type="expression" dxfId="372" priority="377" stopIfTrue="1">
      <formula>$F$33&lt;$D$31</formula>
    </cfRule>
  </conditionalFormatting>
  <conditionalFormatting sqref="L73:L75">
    <cfRule type="expression" dxfId="371" priority="376" stopIfTrue="1">
      <formula>$F$30&lt;$D$28</formula>
    </cfRule>
  </conditionalFormatting>
  <conditionalFormatting sqref="L73">
    <cfRule type="expression" dxfId="370" priority="375" stopIfTrue="1">
      <formula>$F$27&lt;$D$25</formula>
    </cfRule>
  </conditionalFormatting>
  <conditionalFormatting sqref="L73">
    <cfRule type="expression" dxfId="369" priority="374" stopIfTrue="1">
      <formula>$F$23&lt;$D$21</formula>
    </cfRule>
  </conditionalFormatting>
  <conditionalFormatting sqref="L73">
    <cfRule type="expression" dxfId="368" priority="373" stopIfTrue="1">
      <formula>$F$23&lt;$D$21</formula>
    </cfRule>
  </conditionalFormatting>
  <conditionalFormatting sqref="L73:L75">
    <cfRule type="expression" dxfId="367" priority="372" stopIfTrue="1">
      <formula>$F$36&lt;$D$34</formula>
    </cfRule>
  </conditionalFormatting>
  <conditionalFormatting sqref="L73:L75">
    <cfRule type="expression" dxfId="366" priority="371" stopIfTrue="1">
      <formula>$F$33&lt;$D$31</formula>
    </cfRule>
  </conditionalFormatting>
  <conditionalFormatting sqref="L73:L75">
    <cfRule type="expression" dxfId="365" priority="370" stopIfTrue="1">
      <formula>$F$30&lt;$D$28</formula>
    </cfRule>
  </conditionalFormatting>
  <conditionalFormatting sqref="L73">
    <cfRule type="expression" dxfId="364" priority="369" stopIfTrue="1">
      <formula>$F$27&lt;$D$25</formula>
    </cfRule>
  </conditionalFormatting>
  <conditionalFormatting sqref="L73">
    <cfRule type="expression" dxfId="363" priority="368" stopIfTrue="1">
      <formula>$F$23&lt;$D$21</formula>
    </cfRule>
  </conditionalFormatting>
  <conditionalFormatting sqref="L73">
    <cfRule type="expression" dxfId="362" priority="367" stopIfTrue="1">
      <formula>$F$23&lt;$D$21</formula>
    </cfRule>
  </conditionalFormatting>
  <conditionalFormatting sqref="L73:L75">
    <cfRule type="expression" dxfId="361" priority="366" stopIfTrue="1">
      <formula>$F$36&lt;$D$34</formula>
    </cfRule>
  </conditionalFormatting>
  <conditionalFormatting sqref="L73:L75">
    <cfRule type="expression" dxfId="360" priority="365" stopIfTrue="1">
      <formula>$F$33&lt;$D$31</formula>
    </cfRule>
  </conditionalFormatting>
  <conditionalFormatting sqref="L73:L75">
    <cfRule type="expression" dxfId="359" priority="364" stopIfTrue="1">
      <formula>$F$30&lt;$D$28</formula>
    </cfRule>
  </conditionalFormatting>
  <conditionalFormatting sqref="L73">
    <cfRule type="expression" dxfId="358" priority="363" stopIfTrue="1">
      <formula>$F$27&lt;$D$25</formula>
    </cfRule>
  </conditionalFormatting>
  <conditionalFormatting sqref="L73">
    <cfRule type="expression" dxfId="357" priority="362" stopIfTrue="1">
      <formula>$F$23&lt;$D$21</formula>
    </cfRule>
  </conditionalFormatting>
  <conditionalFormatting sqref="L73">
    <cfRule type="expression" dxfId="356" priority="361" stopIfTrue="1">
      <formula>$F$23&lt;$D$21</formula>
    </cfRule>
  </conditionalFormatting>
  <conditionalFormatting sqref="L73:L75">
    <cfRule type="expression" dxfId="355" priority="360" stopIfTrue="1">
      <formula>$F$53&lt;$D$51</formula>
    </cfRule>
  </conditionalFormatting>
  <conditionalFormatting sqref="L73:L75">
    <cfRule type="expression" dxfId="354" priority="359" stopIfTrue="1">
      <formula>$F$50&lt;$D$48</formula>
    </cfRule>
  </conditionalFormatting>
  <conditionalFormatting sqref="L73:L75">
    <cfRule type="expression" dxfId="353" priority="358" stopIfTrue="1">
      <formula>$F$42&lt;$D$40</formula>
    </cfRule>
  </conditionalFormatting>
  <conditionalFormatting sqref="L73:L75">
    <cfRule type="expression" dxfId="352" priority="357" stopIfTrue="1">
      <formula>$F$39&lt;$D$37</formula>
    </cfRule>
  </conditionalFormatting>
  <conditionalFormatting sqref="L73:L75">
    <cfRule type="expression" dxfId="351" priority="356" stopIfTrue="1">
      <formula>$F$36&lt;$D$34</formula>
    </cfRule>
  </conditionalFormatting>
  <conditionalFormatting sqref="L73:L75">
    <cfRule type="expression" dxfId="350" priority="355" stopIfTrue="1">
      <formula>$F$33&lt;$D$31</formula>
    </cfRule>
  </conditionalFormatting>
  <conditionalFormatting sqref="L73:L75">
    <cfRule type="expression" dxfId="349" priority="354" stopIfTrue="1">
      <formula>$F$30&lt;$D$28</formula>
    </cfRule>
  </conditionalFormatting>
  <conditionalFormatting sqref="L73">
    <cfRule type="expression" dxfId="348" priority="353" stopIfTrue="1">
      <formula>$F$27&lt;$D$25</formula>
    </cfRule>
  </conditionalFormatting>
  <conditionalFormatting sqref="L73">
    <cfRule type="expression" dxfId="347" priority="352" stopIfTrue="1">
      <formula>$F$23&lt;$D$21</formula>
    </cfRule>
  </conditionalFormatting>
  <conditionalFormatting sqref="L73">
    <cfRule type="expression" dxfId="346" priority="351" stopIfTrue="1">
      <formula>$F$23&lt;$D$21</formula>
    </cfRule>
  </conditionalFormatting>
  <conditionalFormatting sqref="L73:L75">
    <cfRule type="expression" dxfId="345" priority="350" stopIfTrue="1">
      <formula>$F$36&lt;$D$34</formula>
    </cfRule>
  </conditionalFormatting>
  <conditionalFormatting sqref="L73:L75">
    <cfRule type="expression" dxfId="344" priority="349" stopIfTrue="1">
      <formula>$F$33&lt;$D$31</formula>
    </cfRule>
  </conditionalFormatting>
  <conditionalFormatting sqref="L73:L75">
    <cfRule type="expression" dxfId="343" priority="348" stopIfTrue="1">
      <formula>$F$30&lt;$D$28</formula>
    </cfRule>
  </conditionalFormatting>
  <conditionalFormatting sqref="L73">
    <cfRule type="expression" dxfId="342" priority="347" stopIfTrue="1">
      <formula>$F$27&lt;$D$25</formula>
    </cfRule>
  </conditionalFormatting>
  <conditionalFormatting sqref="L73">
    <cfRule type="expression" dxfId="341" priority="346" stopIfTrue="1">
      <formula>$F$23&lt;$D$21</formula>
    </cfRule>
  </conditionalFormatting>
  <conditionalFormatting sqref="L73">
    <cfRule type="expression" dxfId="340" priority="345" stopIfTrue="1">
      <formula>$F$23&lt;$D$21</formula>
    </cfRule>
  </conditionalFormatting>
  <conditionalFormatting sqref="L73:L75">
    <cfRule type="expression" dxfId="339" priority="344" stopIfTrue="1">
      <formula>$F$36&lt;$D$34</formula>
    </cfRule>
  </conditionalFormatting>
  <conditionalFormatting sqref="L73:L75">
    <cfRule type="expression" dxfId="338" priority="343" stopIfTrue="1">
      <formula>$F$33&lt;$D$31</formula>
    </cfRule>
  </conditionalFormatting>
  <conditionalFormatting sqref="L73:L75">
    <cfRule type="expression" dxfId="337" priority="342" stopIfTrue="1">
      <formula>$F$30&lt;$D$28</formula>
    </cfRule>
  </conditionalFormatting>
  <conditionalFormatting sqref="L73">
    <cfRule type="expression" dxfId="336" priority="341" stopIfTrue="1">
      <formula>$F$27&lt;$D$25</formula>
    </cfRule>
  </conditionalFormatting>
  <conditionalFormatting sqref="L73">
    <cfRule type="expression" dxfId="335" priority="340" stopIfTrue="1">
      <formula>$F$23&lt;$D$21</formula>
    </cfRule>
  </conditionalFormatting>
  <conditionalFormatting sqref="L73">
    <cfRule type="expression" dxfId="334" priority="339" stopIfTrue="1">
      <formula>$F$23&lt;$D$21</formula>
    </cfRule>
  </conditionalFormatting>
  <conditionalFormatting sqref="L73:L75">
    <cfRule type="expression" dxfId="333" priority="338" stopIfTrue="1">
      <formula>$F$36&lt;$D$34</formula>
    </cfRule>
  </conditionalFormatting>
  <conditionalFormatting sqref="L73:L75">
    <cfRule type="expression" dxfId="332" priority="337" stopIfTrue="1">
      <formula>$F$33&lt;$D$31</formula>
    </cfRule>
  </conditionalFormatting>
  <conditionalFormatting sqref="L73:L75">
    <cfRule type="expression" dxfId="331" priority="336" stopIfTrue="1">
      <formula>$F$30&lt;$D$28</formula>
    </cfRule>
  </conditionalFormatting>
  <conditionalFormatting sqref="L73">
    <cfRule type="expression" dxfId="330" priority="335" stopIfTrue="1">
      <formula>$F$27&lt;$D$25</formula>
    </cfRule>
  </conditionalFormatting>
  <conditionalFormatting sqref="L73">
    <cfRule type="expression" dxfId="329" priority="334" stopIfTrue="1">
      <formula>$F$23&lt;$D$21</formula>
    </cfRule>
  </conditionalFormatting>
  <conditionalFormatting sqref="L73">
    <cfRule type="expression" dxfId="328" priority="333" stopIfTrue="1">
      <formula>$F$23&lt;$D$21</formula>
    </cfRule>
  </conditionalFormatting>
  <conditionalFormatting sqref="L73:L75">
    <cfRule type="expression" dxfId="327" priority="332" stopIfTrue="1">
      <formula>$F$36&lt;$D$34</formula>
    </cfRule>
  </conditionalFormatting>
  <conditionalFormatting sqref="L73:L75">
    <cfRule type="expression" dxfId="326" priority="331" stopIfTrue="1">
      <formula>$F$33&lt;$D$31</formula>
    </cfRule>
  </conditionalFormatting>
  <conditionalFormatting sqref="L73:L75">
    <cfRule type="expression" dxfId="325" priority="330" stopIfTrue="1">
      <formula>$F$30&lt;$D$28</formula>
    </cfRule>
  </conditionalFormatting>
  <conditionalFormatting sqref="L73">
    <cfRule type="expression" dxfId="324" priority="329" stopIfTrue="1">
      <formula>$F$27&lt;$D$25</formula>
    </cfRule>
  </conditionalFormatting>
  <conditionalFormatting sqref="L73">
    <cfRule type="expression" dxfId="323" priority="328" stopIfTrue="1">
      <formula>$F$23&lt;$D$21</formula>
    </cfRule>
  </conditionalFormatting>
  <conditionalFormatting sqref="L73">
    <cfRule type="expression" dxfId="322" priority="327" stopIfTrue="1">
      <formula>$F$23&lt;$D$21</formula>
    </cfRule>
  </conditionalFormatting>
  <conditionalFormatting sqref="L73:L75">
    <cfRule type="expression" dxfId="321" priority="326" stopIfTrue="1">
      <formula>$F$53&lt;$D$51</formula>
    </cfRule>
  </conditionalFormatting>
  <conditionalFormatting sqref="L73:L75">
    <cfRule type="expression" dxfId="320" priority="325" stopIfTrue="1">
      <formula>$F$50&lt;$D$48</formula>
    </cfRule>
  </conditionalFormatting>
  <conditionalFormatting sqref="L73:L75">
    <cfRule type="expression" dxfId="319" priority="324" stopIfTrue="1">
      <formula>$F$42&lt;$D$40</formula>
    </cfRule>
  </conditionalFormatting>
  <conditionalFormatting sqref="L73:L75">
    <cfRule type="expression" dxfId="318" priority="323" stopIfTrue="1">
      <formula>$F$39&lt;$D$37</formula>
    </cfRule>
  </conditionalFormatting>
  <conditionalFormatting sqref="L73:L75">
    <cfRule type="expression" dxfId="317" priority="322" stopIfTrue="1">
      <formula>$F$36&lt;$D$34</formula>
    </cfRule>
  </conditionalFormatting>
  <conditionalFormatting sqref="L73:L75">
    <cfRule type="expression" dxfId="316" priority="321" stopIfTrue="1">
      <formula>$F$33&lt;$D$31</formula>
    </cfRule>
  </conditionalFormatting>
  <conditionalFormatting sqref="L73:L75">
    <cfRule type="expression" dxfId="315" priority="320" stopIfTrue="1">
      <formula>$F$30&lt;$D$28</formula>
    </cfRule>
  </conditionalFormatting>
  <conditionalFormatting sqref="L73">
    <cfRule type="expression" dxfId="314" priority="319" stopIfTrue="1">
      <formula>$F$27&lt;$D$25</formula>
    </cfRule>
  </conditionalFormatting>
  <conditionalFormatting sqref="L73">
    <cfRule type="expression" dxfId="313" priority="318" stopIfTrue="1">
      <formula>$F$23&lt;$D$21</formula>
    </cfRule>
  </conditionalFormatting>
  <conditionalFormatting sqref="L73">
    <cfRule type="expression" dxfId="312" priority="317" stopIfTrue="1">
      <formula>$F$23&lt;$D$21</formula>
    </cfRule>
  </conditionalFormatting>
  <conditionalFormatting sqref="L73:L75">
    <cfRule type="expression" dxfId="311" priority="316" stopIfTrue="1">
      <formula>$F$36&lt;$D$34</formula>
    </cfRule>
  </conditionalFormatting>
  <conditionalFormatting sqref="L73:L75">
    <cfRule type="expression" dxfId="310" priority="315" stopIfTrue="1">
      <formula>$F$33&lt;$D$31</formula>
    </cfRule>
  </conditionalFormatting>
  <conditionalFormatting sqref="L73:L75">
    <cfRule type="expression" dxfId="309" priority="314" stopIfTrue="1">
      <formula>$F$30&lt;$D$28</formula>
    </cfRule>
  </conditionalFormatting>
  <conditionalFormatting sqref="L73">
    <cfRule type="expression" dxfId="308" priority="313" stopIfTrue="1">
      <formula>$F$27&lt;$D$25</formula>
    </cfRule>
  </conditionalFormatting>
  <conditionalFormatting sqref="L73">
    <cfRule type="expression" dxfId="307" priority="312" stopIfTrue="1">
      <formula>$F$23&lt;$D$21</formula>
    </cfRule>
  </conditionalFormatting>
  <conditionalFormatting sqref="L73">
    <cfRule type="expression" dxfId="306" priority="311" stopIfTrue="1">
      <formula>$F$23&lt;$D$21</formula>
    </cfRule>
  </conditionalFormatting>
  <conditionalFormatting sqref="L73:L75">
    <cfRule type="expression" dxfId="305" priority="310" stopIfTrue="1">
      <formula>$F$36&lt;$D$34</formula>
    </cfRule>
  </conditionalFormatting>
  <conditionalFormatting sqref="L73:L75">
    <cfRule type="expression" dxfId="304" priority="309" stopIfTrue="1">
      <formula>$F$33&lt;$D$31</formula>
    </cfRule>
  </conditionalFormatting>
  <conditionalFormatting sqref="L73:L75">
    <cfRule type="expression" dxfId="303" priority="308" stopIfTrue="1">
      <formula>$F$30&lt;$D$28</formula>
    </cfRule>
  </conditionalFormatting>
  <conditionalFormatting sqref="L73">
    <cfRule type="expression" dxfId="302" priority="307" stopIfTrue="1">
      <formula>$F$27&lt;$D$25</formula>
    </cfRule>
  </conditionalFormatting>
  <conditionalFormatting sqref="L73">
    <cfRule type="expression" dxfId="301" priority="306" stopIfTrue="1">
      <formula>$F$23&lt;$D$21</formula>
    </cfRule>
  </conditionalFormatting>
  <conditionalFormatting sqref="L73">
    <cfRule type="expression" dxfId="300" priority="305" stopIfTrue="1">
      <formula>$F$23&lt;$D$21</formula>
    </cfRule>
  </conditionalFormatting>
  <conditionalFormatting sqref="L73:L75">
    <cfRule type="expression" dxfId="299" priority="304" stopIfTrue="1">
      <formula>$F$36&lt;$D$34</formula>
    </cfRule>
  </conditionalFormatting>
  <conditionalFormatting sqref="L73:L75">
    <cfRule type="expression" dxfId="298" priority="303" stopIfTrue="1">
      <formula>$F$33&lt;$D$31</formula>
    </cfRule>
  </conditionalFormatting>
  <conditionalFormatting sqref="L73:L75">
    <cfRule type="expression" dxfId="297" priority="302" stopIfTrue="1">
      <formula>$F$30&lt;$D$28</formula>
    </cfRule>
  </conditionalFormatting>
  <conditionalFormatting sqref="L73">
    <cfRule type="expression" dxfId="296" priority="301" stopIfTrue="1">
      <formula>$F$27&lt;$D$25</formula>
    </cfRule>
  </conditionalFormatting>
  <conditionalFormatting sqref="L73">
    <cfRule type="expression" dxfId="295" priority="300" stopIfTrue="1">
      <formula>$F$23&lt;$D$21</formula>
    </cfRule>
  </conditionalFormatting>
  <conditionalFormatting sqref="L73">
    <cfRule type="expression" dxfId="294" priority="299" stopIfTrue="1">
      <formula>$F$23&lt;$D$21</formula>
    </cfRule>
  </conditionalFormatting>
  <conditionalFormatting sqref="L73:L75">
    <cfRule type="expression" dxfId="293" priority="298" stopIfTrue="1">
      <formula>$F$36&lt;$D$34</formula>
    </cfRule>
  </conditionalFormatting>
  <conditionalFormatting sqref="L73:L75">
    <cfRule type="expression" dxfId="292" priority="297" stopIfTrue="1">
      <formula>$F$33&lt;$D$31</formula>
    </cfRule>
  </conditionalFormatting>
  <conditionalFormatting sqref="L73:L75">
    <cfRule type="expression" dxfId="291" priority="296" stopIfTrue="1">
      <formula>$F$30&lt;$D$28</formula>
    </cfRule>
  </conditionalFormatting>
  <conditionalFormatting sqref="L73">
    <cfRule type="expression" dxfId="290" priority="295" stopIfTrue="1">
      <formula>$F$27&lt;$D$25</formula>
    </cfRule>
  </conditionalFormatting>
  <conditionalFormatting sqref="L73">
    <cfRule type="expression" dxfId="289" priority="294" stopIfTrue="1">
      <formula>$F$23&lt;$D$21</formula>
    </cfRule>
  </conditionalFormatting>
  <conditionalFormatting sqref="L73">
    <cfRule type="expression" dxfId="288" priority="293" stopIfTrue="1">
      <formula>$F$23&lt;$D$21</formula>
    </cfRule>
  </conditionalFormatting>
  <conditionalFormatting sqref="L73:L75">
    <cfRule type="expression" dxfId="287" priority="292" stopIfTrue="1">
      <formula>$F$50&lt;$D$48</formula>
    </cfRule>
  </conditionalFormatting>
  <conditionalFormatting sqref="L73:L75">
    <cfRule type="expression" dxfId="286" priority="291" stopIfTrue="1">
      <formula>$F$42&lt;$D$40</formula>
    </cfRule>
  </conditionalFormatting>
  <conditionalFormatting sqref="L73:L75">
    <cfRule type="expression" dxfId="285" priority="290" stopIfTrue="1">
      <formula>$F$39&lt;$D$37</formula>
    </cfRule>
  </conditionalFormatting>
  <conditionalFormatting sqref="L73:L75">
    <cfRule type="expression" dxfId="284" priority="289" stopIfTrue="1">
      <formula>$F$36&lt;$D$34</formula>
    </cfRule>
  </conditionalFormatting>
  <conditionalFormatting sqref="L73:L75">
    <cfRule type="expression" dxfId="283" priority="288" stopIfTrue="1">
      <formula>$F$33&lt;$D$31</formula>
    </cfRule>
  </conditionalFormatting>
  <conditionalFormatting sqref="L73:L75">
    <cfRule type="expression" dxfId="282" priority="287" stopIfTrue="1">
      <formula>$F$30&lt;$D$28</formula>
    </cfRule>
  </conditionalFormatting>
  <conditionalFormatting sqref="L73">
    <cfRule type="expression" dxfId="281" priority="286" stopIfTrue="1">
      <formula>$F$27&lt;$D$25</formula>
    </cfRule>
  </conditionalFormatting>
  <conditionalFormatting sqref="L73">
    <cfRule type="expression" dxfId="280" priority="285" stopIfTrue="1">
      <formula>$F$23&lt;$D$21</formula>
    </cfRule>
  </conditionalFormatting>
  <conditionalFormatting sqref="L73">
    <cfRule type="expression" dxfId="279" priority="284" stopIfTrue="1">
      <formula>$F$23&lt;$D$21</formula>
    </cfRule>
  </conditionalFormatting>
  <conditionalFormatting sqref="L73:L75">
    <cfRule type="expression" dxfId="278" priority="283" stopIfTrue="1">
      <formula>$F$36&lt;$D$34</formula>
    </cfRule>
  </conditionalFormatting>
  <conditionalFormatting sqref="L73:L75">
    <cfRule type="expression" dxfId="277" priority="282" stopIfTrue="1">
      <formula>$F$33&lt;$D$31</formula>
    </cfRule>
  </conditionalFormatting>
  <conditionalFormatting sqref="L73:L75">
    <cfRule type="expression" dxfId="276" priority="281" stopIfTrue="1">
      <formula>$F$30&lt;$D$28</formula>
    </cfRule>
  </conditionalFormatting>
  <conditionalFormatting sqref="L73">
    <cfRule type="expression" dxfId="275" priority="280" stopIfTrue="1">
      <formula>$F$27&lt;$D$25</formula>
    </cfRule>
  </conditionalFormatting>
  <conditionalFormatting sqref="L73">
    <cfRule type="expression" dxfId="274" priority="279" stopIfTrue="1">
      <formula>$F$23&lt;$D$21</formula>
    </cfRule>
  </conditionalFormatting>
  <conditionalFormatting sqref="L73">
    <cfRule type="expression" dxfId="273" priority="278" stopIfTrue="1">
      <formula>$F$23&lt;$D$21</formula>
    </cfRule>
  </conditionalFormatting>
  <conditionalFormatting sqref="L73:L75">
    <cfRule type="expression" dxfId="272" priority="277" stopIfTrue="1">
      <formula>$F$36&lt;$D$34</formula>
    </cfRule>
  </conditionalFormatting>
  <conditionalFormatting sqref="L73:L75">
    <cfRule type="expression" dxfId="271" priority="276" stopIfTrue="1">
      <formula>$F$33&lt;$D$31</formula>
    </cfRule>
  </conditionalFormatting>
  <conditionalFormatting sqref="L73:L75">
    <cfRule type="expression" dxfId="270" priority="275" stopIfTrue="1">
      <formula>$F$30&lt;$D$28</formula>
    </cfRule>
  </conditionalFormatting>
  <conditionalFormatting sqref="L73">
    <cfRule type="expression" dxfId="269" priority="274" stopIfTrue="1">
      <formula>$F$27&lt;$D$25</formula>
    </cfRule>
  </conditionalFormatting>
  <conditionalFormatting sqref="L73">
    <cfRule type="expression" dxfId="268" priority="273" stopIfTrue="1">
      <formula>$F$23&lt;$D$21</formula>
    </cfRule>
  </conditionalFormatting>
  <conditionalFormatting sqref="L73">
    <cfRule type="expression" dxfId="267" priority="272" stopIfTrue="1">
      <formula>$F$23&lt;$D$21</formula>
    </cfRule>
  </conditionalFormatting>
  <conditionalFormatting sqref="L73:L75">
    <cfRule type="expression" dxfId="266" priority="271" stopIfTrue="1">
      <formula>$F$36&lt;$D$34</formula>
    </cfRule>
  </conditionalFormatting>
  <conditionalFormatting sqref="L73:L75">
    <cfRule type="expression" dxfId="265" priority="270" stopIfTrue="1">
      <formula>$F$33&lt;$D$31</formula>
    </cfRule>
  </conditionalFormatting>
  <conditionalFormatting sqref="L73:L75">
    <cfRule type="expression" dxfId="264" priority="269" stopIfTrue="1">
      <formula>$F$30&lt;$D$28</formula>
    </cfRule>
  </conditionalFormatting>
  <conditionalFormatting sqref="L73">
    <cfRule type="expression" dxfId="263" priority="268" stopIfTrue="1">
      <formula>$F$27&lt;$D$25</formula>
    </cfRule>
  </conditionalFormatting>
  <conditionalFormatting sqref="L73">
    <cfRule type="expression" dxfId="262" priority="267" stopIfTrue="1">
      <formula>$F$23&lt;$D$21</formula>
    </cfRule>
  </conditionalFormatting>
  <conditionalFormatting sqref="L73">
    <cfRule type="expression" dxfId="261" priority="266" stopIfTrue="1">
      <formula>$F$23&lt;$D$21</formula>
    </cfRule>
  </conditionalFormatting>
  <conditionalFormatting sqref="L73:L75">
    <cfRule type="expression" dxfId="260" priority="265" stopIfTrue="1">
      <formula>$F$36&lt;$D$34</formula>
    </cfRule>
  </conditionalFormatting>
  <conditionalFormatting sqref="L73:L75">
    <cfRule type="expression" dxfId="259" priority="264" stopIfTrue="1">
      <formula>$F$33&lt;$D$31</formula>
    </cfRule>
  </conditionalFormatting>
  <conditionalFormatting sqref="L73:L75">
    <cfRule type="expression" dxfId="258" priority="263" stopIfTrue="1">
      <formula>$F$30&lt;$D$28</formula>
    </cfRule>
  </conditionalFormatting>
  <conditionalFormatting sqref="L73">
    <cfRule type="expression" dxfId="257" priority="262" stopIfTrue="1">
      <formula>$F$27&lt;$D$25</formula>
    </cfRule>
  </conditionalFormatting>
  <conditionalFormatting sqref="L73">
    <cfRule type="expression" dxfId="256" priority="261" stopIfTrue="1">
      <formula>$F$23&lt;$D$21</formula>
    </cfRule>
  </conditionalFormatting>
  <conditionalFormatting sqref="L73">
    <cfRule type="expression" dxfId="255" priority="260" stopIfTrue="1">
      <formula>$F$23&lt;$D$21</formula>
    </cfRule>
  </conditionalFormatting>
  <conditionalFormatting sqref="L73:L75">
    <cfRule type="expression" dxfId="254" priority="259" stopIfTrue="1">
      <formula>$F$53&lt;$D$51</formula>
    </cfRule>
  </conditionalFormatting>
  <conditionalFormatting sqref="L73:L75">
    <cfRule type="expression" dxfId="253" priority="258" stopIfTrue="1">
      <formula>$F$50&lt;$D$48</formula>
    </cfRule>
  </conditionalFormatting>
  <conditionalFormatting sqref="L73:L75">
    <cfRule type="expression" dxfId="252" priority="257" stopIfTrue="1">
      <formula>$F$42&lt;$D$40</formula>
    </cfRule>
  </conditionalFormatting>
  <conditionalFormatting sqref="L73:L75">
    <cfRule type="expression" dxfId="251" priority="256" stopIfTrue="1">
      <formula>$F$39&lt;$D$37</formula>
    </cfRule>
  </conditionalFormatting>
  <conditionalFormatting sqref="L73:L75">
    <cfRule type="expression" dxfId="250" priority="255" stopIfTrue="1">
      <formula>$F$36&lt;$D$34</formula>
    </cfRule>
  </conditionalFormatting>
  <conditionalFormatting sqref="L73:L75">
    <cfRule type="expression" dxfId="249" priority="254" stopIfTrue="1">
      <formula>$F$33&lt;$D$31</formula>
    </cfRule>
  </conditionalFormatting>
  <conditionalFormatting sqref="L73:L75">
    <cfRule type="expression" dxfId="248" priority="253" stopIfTrue="1">
      <formula>$F$30&lt;$D$28</formula>
    </cfRule>
  </conditionalFormatting>
  <conditionalFormatting sqref="L73">
    <cfRule type="expression" dxfId="247" priority="252" stopIfTrue="1">
      <formula>$F$27&lt;$D$25</formula>
    </cfRule>
  </conditionalFormatting>
  <conditionalFormatting sqref="L73">
    <cfRule type="expression" dxfId="246" priority="251" stopIfTrue="1">
      <formula>$F$23&lt;$D$21</formula>
    </cfRule>
  </conditionalFormatting>
  <conditionalFormatting sqref="L73">
    <cfRule type="expression" dxfId="245" priority="250" stopIfTrue="1">
      <formula>$F$23&lt;$D$21</formula>
    </cfRule>
  </conditionalFormatting>
  <conditionalFormatting sqref="L73:L75">
    <cfRule type="expression" dxfId="244" priority="249" stopIfTrue="1">
      <formula>$F$36&lt;$D$34</formula>
    </cfRule>
  </conditionalFormatting>
  <conditionalFormatting sqref="L73:L75">
    <cfRule type="expression" dxfId="243" priority="248" stopIfTrue="1">
      <formula>$F$33&lt;$D$31</formula>
    </cfRule>
  </conditionalFormatting>
  <conditionalFormatting sqref="L73:L75">
    <cfRule type="expression" dxfId="242" priority="247" stopIfTrue="1">
      <formula>$F$30&lt;$D$28</formula>
    </cfRule>
  </conditionalFormatting>
  <conditionalFormatting sqref="L73">
    <cfRule type="expression" dxfId="241" priority="246" stopIfTrue="1">
      <formula>$F$27&lt;$D$25</formula>
    </cfRule>
  </conditionalFormatting>
  <conditionalFormatting sqref="L73">
    <cfRule type="expression" dxfId="240" priority="245" stopIfTrue="1">
      <formula>$F$23&lt;$D$21</formula>
    </cfRule>
  </conditionalFormatting>
  <conditionalFormatting sqref="L73">
    <cfRule type="expression" dxfId="239" priority="244" stopIfTrue="1">
      <formula>$F$23&lt;$D$21</formula>
    </cfRule>
  </conditionalFormatting>
  <conditionalFormatting sqref="L73:L75">
    <cfRule type="expression" dxfId="238" priority="243" stopIfTrue="1">
      <formula>$F$36&lt;$D$34</formula>
    </cfRule>
  </conditionalFormatting>
  <conditionalFormatting sqref="L73:L75">
    <cfRule type="expression" dxfId="237" priority="242" stopIfTrue="1">
      <formula>$F$33&lt;$D$31</formula>
    </cfRule>
  </conditionalFormatting>
  <conditionalFormatting sqref="L73:L75">
    <cfRule type="expression" dxfId="236" priority="241" stopIfTrue="1">
      <formula>$F$30&lt;$D$28</formula>
    </cfRule>
  </conditionalFormatting>
  <conditionalFormatting sqref="L73">
    <cfRule type="expression" dxfId="235" priority="240" stopIfTrue="1">
      <formula>$F$27&lt;$D$25</formula>
    </cfRule>
  </conditionalFormatting>
  <conditionalFormatting sqref="L73">
    <cfRule type="expression" dxfId="234" priority="239" stopIfTrue="1">
      <formula>$F$23&lt;$D$21</formula>
    </cfRule>
  </conditionalFormatting>
  <conditionalFormatting sqref="L73">
    <cfRule type="expression" dxfId="233" priority="238" stopIfTrue="1">
      <formula>$F$23&lt;$D$21</formula>
    </cfRule>
  </conditionalFormatting>
  <conditionalFormatting sqref="L73:L75">
    <cfRule type="expression" dxfId="232" priority="237" stopIfTrue="1">
      <formula>$F$36&lt;$D$34</formula>
    </cfRule>
  </conditionalFormatting>
  <conditionalFormatting sqref="L73:L75">
    <cfRule type="expression" dxfId="231" priority="236" stopIfTrue="1">
      <formula>$F$33&lt;$D$31</formula>
    </cfRule>
  </conditionalFormatting>
  <conditionalFormatting sqref="L73:L75">
    <cfRule type="expression" dxfId="230" priority="235" stopIfTrue="1">
      <formula>$F$30&lt;$D$28</formula>
    </cfRule>
  </conditionalFormatting>
  <conditionalFormatting sqref="L73">
    <cfRule type="expression" dxfId="229" priority="234" stopIfTrue="1">
      <formula>$F$27&lt;$D$25</formula>
    </cfRule>
  </conditionalFormatting>
  <conditionalFormatting sqref="L73">
    <cfRule type="expression" dxfId="228" priority="233" stopIfTrue="1">
      <formula>$F$23&lt;$D$21</formula>
    </cfRule>
  </conditionalFormatting>
  <conditionalFormatting sqref="L73">
    <cfRule type="expression" dxfId="227" priority="232" stopIfTrue="1">
      <formula>$F$23&lt;$D$21</formula>
    </cfRule>
  </conditionalFormatting>
  <conditionalFormatting sqref="L73:L75">
    <cfRule type="expression" dxfId="226" priority="231" stopIfTrue="1">
      <formula>$F$36&lt;$D$34</formula>
    </cfRule>
  </conditionalFormatting>
  <conditionalFormatting sqref="L73:L75">
    <cfRule type="expression" dxfId="225" priority="230" stopIfTrue="1">
      <formula>$F$33&lt;$D$31</formula>
    </cfRule>
  </conditionalFormatting>
  <conditionalFormatting sqref="L73:L75">
    <cfRule type="expression" dxfId="224" priority="229" stopIfTrue="1">
      <formula>$F$30&lt;$D$28</formula>
    </cfRule>
  </conditionalFormatting>
  <conditionalFormatting sqref="L73">
    <cfRule type="expression" dxfId="223" priority="228" stopIfTrue="1">
      <formula>$F$27&lt;$D$25</formula>
    </cfRule>
  </conditionalFormatting>
  <conditionalFormatting sqref="L73">
    <cfRule type="expression" dxfId="222" priority="227" stopIfTrue="1">
      <formula>$F$23&lt;$D$21</formula>
    </cfRule>
  </conditionalFormatting>
  <conditionalFormatting sqref="L73">
    <cfRule type="expression" dxfId="221" priority="226" stopIfTrue="1">
      <formula>$F$23&lt;$D$21</formula>
    </cfRule>
  </conditionalFormatting>
  <conditionalFormatting sqref="L76:L78">
    <cfRule type="expression" dxfId="220" priority="225" stopIfTrue="1">
      <formula>$F$75&lt;$D$73</formula>
    </cfRule>
  </conditionalFormatting>
  <conditionalFormatting sqref="L76:L78">
    <cfRule type="expression" dxfId="219" priority="224" stopIfTrue="1">
      <formula>$F$72&lt;$D$70</formula>
    </cfRule>
  </conditionalFormatting>
  <conditionalFormatting sqref="L76:L78">
    <cfRule type="expression" dxfId="218" priority="223" stopIfTrue="1">
      <formula>$F$69&lt;$D$67</formula>
    </cfRule>
  </conditionalFormatting>
  <conditionalFormatting sqref="L76:L78">
    <cfRule type="expression" dxfId="217" priority="222" stopIfTrue="1">
      <formula>$F$66&lt;$D$64</formula>
    </cfRule>
  </conditionalFormatting>
  <conditionalFormatting sqref="L76:L78">
    <cfRule type="expression" dxfId="216" priority="221" stopIfTrue="1">
      <formula>$F$63&lt;$D$61</formula>
    </cfRule>
  </conditionalFormatting>
  <conditionalFormatting sqref="L76:L78">
    <cfRule type="expression" dxfId="215" priority="220" stopIfTrue="1">
      <formula>$F$59&lt;$D$57</formula>
    </cfRule>
  </conditionalFormatting>
  <conditionalFormatting sqref="L76:L78">
    <cfRule type="expression" dxfId="214" priority="219" stopIfTrue="1">
      <formula>$F$56&lt;$D$54</formula>
    </cfRule>
  </conditionalFormatting>
  <conditionalFormatting sqref="L76:L78">
    <cfRule type="expression" dxfId="213" priority="218" stopIfTrue="1">
      <formula>$F$53&lt;$D$51</formula>
    </cfRule>
  </conditionalFormatting>
  <conditionalFormatting sqref="L76:L78">
    <cfRule type="expression" dxfId="212" priority="217" stopIfTrue="1">
      <formula>$F$50&lt;$D$48</formula>
    </cfRule>
  </conditionalFormatting>
  <conditionalFormatting sqref="L76:L78">
    <cfRule type="expression" dxfId="211" priority="216" stopIfTrue="1">
      <formula>$F$42&lt;$D$40</formula>
    </cfRule>
  </conditionalFormatting>
  <conditionalFormatting sqref="L76:L78">
    <cfRule type="expression" dxfId="210" priority="215" stopIfTrue="1">
      <formula>$F$39&lt;$D$37</formula>
    </cfRule>
  </conditionalFormatting>
  <conditionalFormatting sqref="L76:L78">
    <cfRule type="expression" dxfId="209" priority="214" stopIfTrue="1">
      <formula>$F$36&lt;$D$34</formula>
    </cfRule>
  </conditionalFormatting>
  <conditionalFormatting sqref="L76:L78">
    <cfRule type="expression" dxfId="208" priority="213" stopIfTrue="1">
      <formula>$F$33&lt;$D$31</formula>
    </cfRule>
  </conditionalFormatting>
  <conditionalFormatting sqref="L76:L78">
    <cfRule type="expression" dxfId="207" priority="212" stopIfTrue="1">
      <formula>$F$30&lt;$D$28</formula>
    </cfRule>
  </conditionalFormatting>
  <conditionalFormatting sqref="L76">
    <cfRule type="expression" dxfId="206" priority="211" stopIfTrue="1">
      <formula>$F$27&lt;$D$25</formula>
    </cfRule>
  </conditionalFormatting>
  <conditionalFormatting sqref="L76">
    <cfRule type="expression" dxfId="205" priority="210" stopIfTrue="1">
      <formula>$F$23&lt;$D$21</formula>
    </cfRule>
  </conditionalFormatting>
  <conditionalFormatting sqref="L76">
    <cfRule type="expression" dxfId="204" priority="209" stopIfTrue="1">
      <formula>$F$23&lt;$D$21</formula>
    </cfRule>
  </conditionalFormatting>
  <conditionalFormatting sqref="L76:L78">
    <cfRule type="expression" dxfId="203" priority="208" stopIfTrue="1">
      <formula>$F$36&lt;$D$34</formula>
    </cfRule>
  </conditionalFormatting>
  <conditionalFormatting sqref="L76:L78">
    <cfRule type="expression" dxfId="202" priority="207" stopIfTrue="1">
      <formula>$F$33&lt;$D$31</formula>
    </cfRule>
  </conditionalFormatting>
  <conditionalFormatting sqref="L76:L78">
    <cfRule type="expression" dxfId="201" priority="206" stopIfTrue="1">
      <formula>$F$30&lt;$D$28</formula>
    </cfRule>
  </conditionalFormatting>
  <conditionalFormatting sqref="L76">
    <cfRule type="expression" dxfId="200" priority="205" stopIfTrue="1">
      <formula>$F$27&lt;$D$25</formula>
    </cfRule>
  </conditionalFormatting>
  <conditionalFormatting sqref="L76">
    <cfRule type="expression" dxfId="199" priority="204" stopIfTrue="1">
      <formula>$F$23&lt;$D$21</formula>
    </cfRule>
  </conditionalFormatting>
  <conditionalFormatting sqref="L76">
    <cfRule type="expression" dxfId="198" priority="203" stopIfTrue="1">
      <formula>$F$23&lt;$D$21</formula>
    </cfRule>
  </conditionalFormatting>
  <conditionalFormatting sqref="L76:L78">
    <cfRule type="expression" dxfId="197" priority="202" stopIfTrue="1">
      <formula>$F$36&lt;$D$34</formula>
    </cfRule>
  </conditionalFormatting>
  <conditionalFormatting sqref="L76:L78">
    <cfRule type="expression" dxfId="196" priority="201" stopIfTrue="1">
      <formula>$F$33&lt;$D$31</formula>
    </cfRule>
  </conditionalFormatting>
  <conditionalFormatting sqref="L76:L78">
    <cfRule type="expression" dxfId="195" priority="200" stopIfTrue="1">
      <formula>$F$30&lt;$D$28</formula>
    </cfRule>
  </conditionalFormatting>
  <conditionalFormatting sqref="L76">
    <cfRule type="expression" dxfId="194" priority="199" stopIfTrue="1">
      <formula>$F$27&lt;$D$25</formula>
    </cfRule>
  </conditionalFormatting>
  <conditionalFormatting sqref="L76">
    <cfRule type="expression" dxfId="193" priority="198" stopIfTrue="1">
      <formula>$F$23&lt;$D$21</formula>
    </cfRule>
  </conditionalFormatting>
  <conditionalFormatting sqref="L76">
    <cfRule type="expression" dxfId="192" priority="197" stopIfTrue="1">
      <formula>$F$23&lt;$D$21</formula>
    </cfRule>
  </conditionalFormatting>
  <conditionalFormatting sqref="L76:L78">
    <cfRule type="expression" dxfId="191" priority="196" stopIfTrue="1">
      <formula>$F$36&lt;$D$34</formula>
    </cfRule>
  </conditionalFormatting>
  <conditionalFormatting sqref="L76:L78">
    <cfRule type="expression" dxfId="190" priority="195" stopIfTrue="1">
      <formula>$F$33&lt;$D$31</formula>
    </cfRule>
  </conditionalFormatting>
  <conditionalFormatting sqref="L76:L78">
    <cfRule type="expression" dxfId="189" priority="194" stopIfTrue="1">
      <formula>$F$30&lt;$D$28</formula>
    </cfRule>
  </conditionalFormatting>
  <conditionalFormatting sqref="L76">
    <cfRule type="expression" dxfId="188" priority="193" stopIfTrue="1">
      <formula>$F$27&lt;$D$25</formula>
    </cfRule>
  </conditionalFormatting>
  <conditionalFormatting sqref="L76">
    <cfRule type="expression" dxfId="187" priority="192" stopIfTrue="1">
      <formula>$F$23&lt;$D$21</formula>
    </cfRule>
  </conditionalFormatting>
  <conditionalFormatting sqref="L76">
    <cfRule type="expression" dxfId="186" priority="191" stopIfTrue="1">
      <formula>$F$23&lt;$D$21</formula>
    </cfRule>
  </conditionalFormatting>
  <conditionalFormatting sqref="L76:L78">
    <cfRule type="expression" dxfId="185" priority="190" stopIfTrue="1">
      <formula>$F$36&lt;$D$34</formula>
    </cfRule>
  </conditionalFormatting>
  <conditionalFormatting sqref="L76:L78">
    <cfRule type="expression" dxfId="184" priority="189" stopIfTrue="1">
      <formula>$F$33&lt;$D$31</formula>
    </cfRule>
  </conditionalFormatting>
  <conditionalFormatting sqref="L76:L78">
    <cfRule type="expression" dxfId="183" priority="188" stopIfTrue="1">
      <formula>$F$30&lt;$D$28</formula>
    </cfRule>
  </conditionalFormatting>
  <conditionalFormatting sqref="L76">
    <cfRule type="expression" dxfId="182" priority="187" stopIfTrue="1">
      <formula>$F$27&lt;$D$25</formula>
    </cfRule>
  </conditionalFormatting>
  <conditionalFormatting sqref="L76">
    <cfRule type="expression" dxfId="181" priority="186" stopIfTrue="1">
      <formula>$F$23&lt;$D$21</formula>
    </cfRule>
  </conditionalFormatting>
  <conditionalFormatting sqref="L76">
    <cfRule type="expression" dxfId="180" priority="185" stopIfTrue="1">
      <formula>$F$23&lt;$D$21</formula>
    </cfRule>
  </conditionalFormatting>
  <conditionalFormatting sqref="L76:L78">
    <cfRule type="expression" dxfId="179" priority="184" stopIfTrue="1">
      <formula>$F$53&lt;$D$51</formula>
    </cfRule>
  </conditionalFormatting>
  <conditionalFormatting sqref="L76:L78">
    <cfRule type="expression" dxfId="178" priority="183" stopIfTrue="1">
      <formula>$F$50&lt;$D$48</formula>
    </cfRule>
  </conditionalFormatting>
  <conditionalFormatting sqref="L76:L78">
    <cfRule type="expression" dxfId="177" priority="182" stopIfTrue="1">
      <formula>$F$42&lt;$D$40</formula>
    </cfRule>
  </conditionalFormatting>
  <conditionalFormatting sqref="L76:L78">
    <cfRule type="expression" dxfId="176" priority="181" stopIfTrue="1">
      <formula>$F$39&lt;$D$37</formula>
    </cfRule>
  </conditionalFormatting>
  <conditionalFormatting sqref="L76:L78">
    <cfRule type="expression" dxfId="175" priority="180" stopIfTrue="1">
      <formula>$F$36&lt;$D$34</formula>
    </cfRule>
  </conditionalFormatting>
  <conditionalFormatting sqref="L76:L78">
    <cfRule type="expression" dxfId="174" priority="179" stopIfTrue="1">
      <formula>$F$33&lt;$D$31</formula>
    </cfRule>
  </conditionalFormatting>
  <conditionalFormatting sqref="L76:L78">
    <cfRule type="expression" dxfId="173" priority="178" stopIfTrue="1">
      <formula>$F$30&lt;$D$28</formula>
    </cfRule>
  </conditionalFormatting>
  <conditionalFormatting sqref="L76">
    <cfRule type="expression" dxfId="172" priority="177" stopIfTrue="1">
      <formula>$F$27&lt;$D$25</formula>
    </cfRule>
  </conditionalFormatting>
  <conditionalFormatting sqref="L76">
    <cfRule type="expression" dxfId="171" priority="176" stopIfTrue="1">
      <formula>$F$23&lt;$D$21</formula>
    </cfRule>
  </conditionalFormatting>
  <conditionalFormatting sqref="L76">
    <cfRule type="expression" dxfId="170" priority="175" stopIfTrue="1">
      <formula>$F$23&lt;$D$21</formula>
    </cfRule>
  </conditionalFormatting>
  <conditionalFormatting sqref="L76:L78">
    <cfRule type="expression" dxfId="169" priority="174" stopIfTrue="1">
      <formula>$F$36&lt;$D$34</formula>
    </cfRule>
  </conditionalFormatting>
  <conditionalFormatting sqref="L76:L78">
    <cfRule type="expression" dxfId="168" priority="173" stopIfTrue="1">
      <formula>$F$33&lt;$D$31</formula>
    </cfRule>
  </conditionalFormatting>
  <conditionalFormatting sqref="L76:L78">
    <cfRule type="expression" dxfId="167" priority="172" stopIfTrue="1">
      <formula>$F$30&lt;$D$28</formula>
    </cfRule>
  </conditionalFormatting>
  <conditionalFormatting sqref="L76">
    <cfRule type="expression" dxfId="166" priority="171" stopIfTrue="1">
      <formula>$F$27&lt;$D$25</formula>
    </cfRule>
  </conditionalFormatting>
  <conditionalFormatting sqref="L76">
    <cfRule type="expression" dxfId="165" priority="170" stopIfTrue="1">
      <formula>$F$23&lt;$D$21</formula>
    </cfRule>
  </conditionalFormatting>
  <conditionalFormatting sqref="L76">
    <cfRule type="expression" dxfId="164" priority="169" stopIfTrue="1">
      <formula>$F$23&lt;$D$21</formula>
    </cfRule>
  </conditionalFormatting>
  <conditionalFormatting sqref="L76:L78">
    <cfRule type="expression" dxfId="163" priority="168" stopIfTrue="1">
      <formula>$F$36&lt;$D$34</formula>
    </cfRule>
  </conditionalFormatting>
  <conditionalFormatting sqref="L76:L78">
    <cfRule type="expression" dxfId="162" priority="167" stopIfTrue="1">
      <formula>$F$33&lt;$D$31</formula>
    </cfRule>
  </conditionalFormatting>
  <conditionalFormatting sqref="L76:L78">
    <cfRule type="expression" dxfId="161" priority="166" stopIfTrue="1">
      <formula>$F$30&lt;$D$28</formula>
    </cfRule>
  </conditionalFormatting>
  <conditionalFormatting sqref="L76">
    <cfRule type="expression" dxfId="160" priority="165" stopIfTrue="1">
      <formula>$F$27&lt;$D$25</formula>
    </cfRule>
  </conditionalFormatting>
  <conditionalFormatting sqref="L76">
    <cfRule type="expression" dxfId="159" priority="164" stopIfTrue="1">
      <formula>$F$23&lt;$D$21</formula>
    </cfRule>
  </conditionalFormatting>
  <conditionalFormatting sqref="L76">
    <cfRule type="expression" dxfId="158" priority="163" stopIfTrue="1">
      <formula>$F$23&lt;$D$21</formula>
    </cfRule>
  </conditionalFormatting>
  <conditionalFormatting sqref="L76:L78">
    <cfRule type="expression" dxfId="157" priority="162" stopIfTrue="1">
      <formula>$F$36&lt;$D$34</formula>
    </cfRule>
  </conditionalFormatting>
  <conditionalFormatting sqref="L76:L78">
    <cfRule type="expression" dxfId="156" priority="161" stopIfTrue="1">
      <formula>$F$33&lt;$D$31</formula>
    </cfRule>
  </conditionalFormatting>
  <conditionalFormatting sqref="L76:L78">
    <cfRule type="expression" dxfId="155" priority="160" stopIfTrue="1">
      <formula>$F$30&lt;$D$28</formula>
    </cfRule>
  </conditionalFormatting>
  <conditionalFormatting sqref="L76">
    <cfRule type="expression" dxfId="154" priority="159" stopIfTrue="1">
      <formula>$F$27&lt;$D$25</formula>
    </cfRule>
  </conditionalFormatting>
  <conditionalFormatting sqref="L76">
    <cfRule type="expression" dxfId="153" priority="158" stopIfTrue="1">
      <formula>$F$23&lt;$D$21</formula>
    </cfRule>
  </conditionalFormatting>
  <conditionalFormatting sqref="L76">
    <cfRule type="expression" dxfId="152" priority="157" stopIfTrue="1">
      <formula>$F$23&lt;$D$21</formula>
    </cfRule>
  </conditionalFormatting>
  <conditionalFormatting sqref="L76:L78">
    <cfRule type="expression" dxfId="151" priority="156" stopIfTrue="1">
      <formula>$F$36&lt;$D$34</formula>
    </cfRule>
  </conditionalFormatting>
  <conditionalFormatting sqref="L76:L78">
    <cfRule type="expression" dxfId="150" priority="155" stopIfTrue="1">
      <formula>$F$33&lt;$D$31</formula>
    </cfRule>
  </conditionalFormatting>
  <conditionalFormatting sqref="L76:L78">
    <cfRule type="expression" dxfId="149" priority="154" stopIfTrue="1">
      <formula>$F$30&lt;$D$28</formula>
    </cfRule>
  </conditionalFormatting>
  <conditionalFormatting sqref="L76">
    <cfRule type="expression" dxfId="148" priority="153" stopIfTrue="1">
      <formula>$F$27&lt;$D$25</formula>
    </cfRule>
  </conditionalFormatting>
  <conditionalFormatting sqref="L76">
    <cfRule type="expression" dxfId="147" priority="152" stopIfTrue="1">
      <formula>$F$23&lt;$D$21</formula>
    </cfRule>
  </conditionalFormatting>
  <conditionalFormatting sqref="L76">
    <cfRule type="expression" dxfId="146" priority="151" stopIfTrue="1">
      <formula>$F$23&lt;$D$21</formula>
    </cfRule>
  </conditionalFormatting>
  <conditionalFormatting sqref="L76:L78">
    <cfRule type="expression" dxfId="145" priority="150" stopIfTrue="1">
      <formula>$F$53&lt;$D$51</formula>
    </cfRule>
  </conditionalFormatting>
  <conditionalFormatting sqref="L76:L78">
    <cfRule type="expression" dxfId="144" priority="149" stopIfTrue="1">
      <formula>$F$50&lt;$D$48</formula>
    </cfRule>
  </conditionalFormatting>
  <conditionalFormatting sqref="L76:L78">
    <cfRule type="expression" dxfId="143" priority="148" stopIfTrue="1">
      <formula>$F$42&lt;$D$40</formula>
    </cfRule>
  </conditionalFormatting>
  <conditionalFormatting sqref="L76:L78">
    <cfRule type="expression" dxfId="142" priority="147" stopIfTrue="1">
      <formula>$F$39&lt;$D$37</formula>
    </cfRule>
  </conditionalFormatting>
  <conditionalFormatting sqref="L76:L78">
    <cfRule type="expression" dxfId="141" priority="146" stopIfTrue="1">
      <formula>$F$36&lt;$D$34</formula>
    </cfRule>
  </conditionalFormatting>
  <conditionalFormatting sqref="L76:L78">
    <cfRule type="expression" dxfId="140" priority="145" stopIfTrue="1">
      <formula>$F$33&lt;$D$31</formula>
    </cfRule>
  </conditionalFormatting>
  <conditionalFormatting sqref="L76:L78">
    <cfRule type="expression" dxfId="139" priority="144" stopIfTrue="1">
      <formula>$F$30&lt;$D$28</formula>
    </cfRule>
  </conditionalFormatting>
  <conditionalFormatting sqref="L76">
    <cfRule type="expression" dxfId="138" priority="143" stopIfTrue="1">
      <formula>$F$27&lt;$D$25</formula>
    </cfRule>
  </conditionalFormatting>
  <conditionalFormatting sqref="L76">
    <cfRule type="expression" dxfId="137" priority="142" stopIfTrue="1">
      <formula>$F$23&lt;$D$21</formula>
    </cfRule>
  </conditionalFormatting>
  <conditionalFormatting sqref="L76">
    <cfRule type="expression" dxfId="136" priority="141" stopIfTrue="1">
      <formula>$F$23&lt;$D$21</formula>
    </cfRule>
  </conditionalFormatting>
  <conditionalFormatting sqref="L76:L78">
    <cfRule type="expression" dxfId="135" priority="140" stopIfTrue="1">
      <formula>$F$36&lt;$D$34</formula>
    </cfRule>
  </conditionalFormatting>
  <conditionalFormatting sqref="L76:L78">
    <cfRule type="expression" dxfId="134" priority="139" stopIfTrue="1">
      <formula>$F$33&lt;$D$31</formula>
    </cfRule>
  </conditionalFormatting>
  <conditionalFormatting sqref="L76:L78">
    <cfRule type="expression" dxfId="133" priority="138" stopIfTrue="1">
      <formula>$F$30&lt;$D$28</formula>
    </cfRule>
  </conditionalFormatting>
  <conditionalFormatting sqref="L76">
    <cfRule type="expression" dxfId="132" priority="137" stopIfTrue="1">
      <formula>$F$27&lt;$D$25</formula>
    </cfRule>
  </conditionalFormatting>
  <conditionalFormatting sqref="L76">
    <cfRule type="expression" dxfId="131" priority="136" stopIfTrue="1">
      <formula>$F$23&lt;$D$21</formula>
    </cfRule>
  </conditionalFormatting>
  <conditionalFormatting sqref="L76">
    <cfRule type="expression" dxfId="130" priority="135" stopIfTrue="1">
      <formula>$F$23&lt;$D$21</formula>
    </cfRule>
  </conditionalFormatting>
  <conditionalFormatting sqref="L76:L78">
    <cfRule type="expression" dxfId="129" priority="134" stopIfTrue="1">
      <formula>$F$36&lt;$D$34</formula>
    </cfRule>
  </conditionalFormatting>
  <conditionalFormatting sqref="L76:L78">
    <cfRule type="expression" dxfId="128" priority="133" stopIfTrue="1">
      <formula>$F$33&lt;$D$31</formula>
    </cfRule>
  </conditionalFormatting>
  <conditionalFormatting sqref="L76:L78">
    <cfRule type="expression" dxfId="127" priority="132" stopIfTrue="1">
      <formula>$F$30&lt;$D$28</formula>
    </cfRule>
  </conditionalFormatting>
  <conditionalFormatting sqref="L76">
    <cfRule type="expression" dxfId="126" priority="131" stopIfTrue="1">
      <formula>$F$27&lt;$D$25</formula>
    </cfRule>
  </conditionalFormatting>
  <conditionalFormatting sqref="L76">
    <cfRule type="expression" dxfId="125" priority="130" stopIfTrue="1">
      <formula>$F$23&lt;$D$21</formula>
    </cfRule>
  </conditionalFormatting>
  <conditionalFormatting sqref="L76">
    <cfRule type="expression" dxfId="124" priority="129" stopIfTrue="1">
      <formula>$F$23&lt;$D$21</formula>
    </cfRule>
  </conditionalFormatting>
  <conditionalFormatting sqref="L76:L78">
    <cfRule type="expression" dxfId="123" priority="128" stopIfTrue="1">
      <formula>$F$36&lt;$D$34</formula>
    </cfRule>
  </conditionalFormatting>
  <conditionalFormatting sqref="L76:L78">
    <cfRule type="expression" dxfId="122" priority="127" stopIfTrue="1">
      <formula>$F$33&lt;$D$31</formula>
    </cfRule>
  </conditionalFormatting>
  <conditionalFormatting sqref="L76:L78">
    <cfRule type="expression" dxfId="121" priority="126" stopIfTrue="1">
      <formula>$F$30&lt;$D$28</formula>
    </cfRule>
  </conditionalFormatting>
  <conditionalFormatting sqref="L76">
    <cfRule type="expression" dxfId="120" priority="125" stopIfTrue="1">
      <formula>$F$27&lt;$D$25</formula>
    </cfRule>
  </conditionalFormatting>
  <conditionalFormatting sqref="L76">
    <cfRule type="expression" dxfId="119" priority="124" stopIfTrue="1">
      <formula>$F$23&lt;$D$21</formula>
    </cfRule>
  </conditionalFormatting>
  <conditionalFormatting sqref="L76">
    <cfRule type="expression" dxfId="118" priority="123" stopIfTrue="1">
      <formula>$F$23&lt;$D$21</formula>
    </cfRule>
  </conditionalFormatting>
  <conditionalFormatting sqref="L76:L78">
    <cfRule type="expression" dxfId="117" priority="122" stopIfTrue="1">
      <formula>$F$36&lt;$D$34</formula>
    </cfRule>
  </conditionalFormatting>
  <conditionalFormatting sqref="L76:L78">
    <cfRule type="expression" dxfId="116" priority="121" stopIfTrue="1">
      <formula>$F$33&lt;$D$31</formula>
    </cfRule>
  </conditionalFormatting>
  <conditionalFormatting sqref="L76:L78">
    <cfRule type="expression" dxfId="115" priority="120" stopIfTrue="1">
      <formula>$F$30&lt;$D$28</formula>
    </cfRule>
  </conditionalFormatting>
  <conditionalFormatting sqref="L76">
    <cfRule type="expression" dxfId="114" priority="119" stopIfTrue="1">
      <formula>$F$27&lt;$D$25</formula>
    </cfRule>
  </conditionalFormatting>
  <conditionalFormatting sqref="L76">
    <cfRule type="expression" dxfId="113" priority="118" stopIfTrue="1">
      <formula>$F$23&lt;$D$21</formula>
    </cfRule>
  </conditionalFormatting>
  <conditionalFormatting sqref="L76">
    <cfRule type="expression" dxfId="112" priority="117" stopIfTrue="1">
      <formula>$F$23&lt;$D$21</formula>
    </cfRule>
  </conditionalFormatting>
  <conditionalFormatting sqref="L76:L78">
    <cfRule type="expression" dxfId="111" priority="116" stopIfTrue="1">
      <formula>$F$53&lt;$D$51</formula>
    </cfRule>
  </conditionalFormatting>
  <conditionalFormatting sqref="L76:L78">
    <cfRule type="expression" dxfId="110" priority="115" stopIfTrue="1">
      <formula>$F$50&lt;$D$48</formula>
    </cfRule>
  </conditionalFormatting>
  <conditionalFormatting sqref="L76:L78">
    <cfRule type="expression" dxfId="109" priority="114" stopIfTrue="1">
      <formula>$F$42&lt;$D$40</formula>
    </cfRule>
  </conditionalFormatting>
  <conditionalFormatting sqref="L76:L78">
    <cfRule type="expression" dxfId="108" priority="113" stopIfTrue="1">
      <formula>$F$39&lt;$D$37</formula>
    </cfRule>
  </conditionalFormatting>
  <conditionalFormatting sqref="L76:L78">
    <cfRule type="expression" dxfId="107" priority="112" stopIfTrue="1">
      <formula>$F$36&lt;$D$34</formula>
    </cfRule>
  </conditionalFormatting>
  <conditionalFormatting sqref="L76:L78">
    <cfRule type="expression" dxfId="106" priority="111" stopIfTrue="1">
      <formula>$F$33&lt;$D$31</formula>
    </cfRule>
  </conditionalFormatting>
  <conditionalFormatting sqref="L76:L78">
    <cfRule type="expression" dxfId="105" priority="110" stopIfTrue="1">
      <formula>$F$30&lt;$D$28</formula>
    </cfRule>
  </conditionalFormatting>
  <conditionalFormatting sqref="L76">
    <cfRule type="expression" dxfId="104" priority="109" stopIfTrue="1">
      <formula>$F$27&lt;$D$25</formula>
    </cfRule>
  </conditionalFormatting>
  <conditionalFormatting sqref="L76">
    <cfRule type="expression" dxfId="103" priority="108" stopIfTrue="1">
      <formula>$F$23&lt;$D$21</formula>
    </cfRule>
  </conditionalFormatting>
  <conditionalFormatting sqref="L76">
    <cfRule type="expression" dxfId="102" priority="107" stopIfTrue="1">
      <formula>$F$23&lt;$D$21</formula>
    </cfRule>
  </conditionalFormatting>
  <conditionalFormatting sqref="L76:L78">
    <cfRule type="expression" dxfId="101" priority="106" stopIfTrue="1">
      <formula>$F$36&lt;$D$34</formula>
    </cfRule>
  </conditionalFormatting>
  <conditionalFormatting sqref="L76:L78">
    <cfRule type="expression" dxfId="100" priority="105" stopIfTrue="1">
      <formula>$F$33&lt;$D$31</formula>
    </cfRule>
  </conditionalFormatting>
  <conditionalFormatting sqref="L76:L78">
    <cfRule type="expression" dxfId="99" priority="104" stopIfTrue="1">
      <formula>$F$30&lt;$D$28</formula>
    </cfRule>
  </conditionalFormatting>
  <conditionalFormatting sqref="L76">
    <cfRule type="expression" dxfId="98" priority="103" stopIfTrue="1">
      <formula>$F$27&lt;$D$25</formula>
    </cfRule>
  </conditionalFormatting>
  <conditionalFormatting sqref="L76">
    <cfRule type="expression" dxfId="97" priority="102" stopIfTrue="1">
      <formula>$F$23&lt;$D$21</formula>
    </cfRule>
  </conditionalFormatting>
  <conditionalFormatting sqref="L76">
    <cfRule type="expression" dxfId="96" priority="101" stopIfTrue="1">
      <formula>$F$23&lt;$D$21</formula>
    </cfRule>
  </conditionalFormatting>
  <conditionalFormatting sqref="L76:L78">
    <cfRule type="expression" dxfId="95" priority="100" stopIfTrue="1">
      <formula>$F$36&lt;$D$34</formula>
    </cfRule>
  </conditionalFormatting>
  <conditionalFormatting sqref="L76:L78">
    <cfRule type="expression" dxfId="94" priority="99" stopIfTrue="1">
      <formula>$F$33&lt;$D$31</formula>
    </cfRule>
  </conditionalFormatting>
  <conditionalFormatting sqref="L76:L78">
    <cfRule type="expression" dxfId="93" priority="98" stopIfTrue="1">
      <formula>$F$30&lt;$D$28</formula>
    </cfRule>
  </conditionalFormatting>
  <conditionalFormatting sqref="L76">
    <cfRule type="expression" dxfId="92" priority="97" stopIfTrue="1">
      <formula>$F$27&lt;$D$25</formula>
    </cfRule>
  </conditionalFormatting>
  <conditionalFormatting sqref="L76">
    <cfRule type="expression" dxfId="91" priority="96" stopIfTrue="1">
      <formula>$F$23&lt;$D$21</formula>
    </cfRule>
  </conditionalFormatting>
  <conditionalFormatting sqref="L76">
    <cfRule type="expression" dxfId="90" priority="95" stopIfTrue="1">
      <formula>$F$23&lt;$D$21</formula>
    </cfRule>
  </conditionalFormatting>
  <conditionalFormatting sqref="L76:L78">
    <cfRule type="expression" dxfId="89" priority="94" stopIfTrue="1">
      <formula>$F$36&lt;$D$34</formula>
    </cfRule>
  </conditionalFormatting>
  <conditionalFormatting sqref="L76:L78">
    <cfRule type="expression" dxfId="88" priority="93" stopIfTrue="1">
      <formula>$F$33&lt;$D$31</formula>
    </cfRule>
  </conditionalFormatting>
  <conditionalFormatting sqref="L76:L78">
    <cfRule type="expression" dxfId="87" priority="92" stopIfTrue="1">
      <formula>$F$30&lt;$D$28</formula>
    </cfRule>
  </conditionalFormatting>
  <conditionalFormatting sqref="L76">
    <cfRule type="expression" dxfId="86" priority="91" stopIfTrue="1">
      <formula>$F$27&lt;$D$25</formula>
    </cfRule>
  </conditionalFormatting>
  <conditionalFormatting sqref="L76">
    <cfRule type="expression" dxfId="85" priority="90" stopIfTrue="1">
      <formula>$F$23&lt;$D$21</formula>
    </cfRule>
  </conditionalFormatting>
  <conditionalFormatting sqref="L76">
    <cfRule type="expression" dxfId="84" priority="89" stopIfTrue="1">
      <formula>$F$23&lt;$D$21</formula>
    </cfRule>
  </conditionalFormatting>
  <conditionalFormatting sqref="L76:L78">
    <cfRule type="expression" dxfId="83" priority="88" stopIfTrue="1">
      <formula>$F$36&lt;$D$34</formula>
    </cfRule>
  </conditionalFormatting>
  <conditionalFormatting sqref="L76:L78">
    <cfRule type="expression" dxfId="82" priority="87" stopIfTrue="1">
      <formula>$F$33&lt;$D$31</formula>
    </cfRule>
  </conditionalFormatting>
  <conditionalFormatting sqref="L76:L78">
    <cfRule type="expression" dxfId="81" priority="86" stopIfTrue="1">
      <formula>$F$30&lt;$D$28</formula>
    </cfRule>
  </conditionalFormatting>
  <conditionalFormatting sqref="L76">
    <cfRule type="expression" dxfId="80" priority="85" stopIfTrue="1">
      <formula>$F$27&lt;$D$25</formula>
    </cfRule>
  </conditionalFormatting>
  <conditionalFormatting sqref="L76">
    <cfRule type="expression" dxfId="79" priority="84" stopIfTrue="1">
      <formula>$F$23&lt;$D$21</formula>
    </cfRule>
  </conditionalFormatting>
  <conditionalFormatting sqref="L76">
    <cfRule type="expression" dxfId="78" priority="83" stopIfTrue="1">
      <formula>$F$23&lt;$D$21</formula>
    </cfRule>
  </conditionalFormatting>
  <conditionalFormatting sqref="L76:L78">
    <cfRule type="expression" dxfId="77" priority="82" stopIfTrue="1">
      <formula>$F$50&lt;$D$48</formula>
    </cfRule>
  </conditionalFormatting>
  <conditionalFormatting sqref="L76:L78">
    <cfRule type="expression" dxfId="76" priority="81" stopIfTrue="1">
      <formula>$F$42&lt;$D$40</formula>
    </cfRule>
  </conditionalFormatting>
  <conditionalFormatting sqref="L76:L78">
    <cfRule type="expression" dxfId="75" priority="80" stopIfTrue="1">
      <formula>$F$39&lt;$D$37</formula>
    </cfRule>
  </conditionalFormatting>
  <conditionalFormatting sqref="L76:L78">
    <cfRule type="expression" dxfId="74" priority="79" stopIfTrue="1">
      <formula>$F$36&lt;$D$34</formula>
    </cfRule>
  </conditionalFormatting>
  <conditionalFormatting sqref="L76:L78">
    <cfRule type="expression" dxfId="73" priority="78" stopIfTrue="1">
      <formula>$F$33&lt;$D$31</formula>
    </cfRule>
  </conditionalFormatting>
  <conditionalFormatting sqref="L76:L78">
    <cfRule type="expression" dxfId="72" priority="77" stopIfTrue="1">
      <formula>$F$30&lt;$D$28</formula>
    </cfRule>
  </conditionalFormatting>
  <conditionalFormatting sqref="L76">
    <cfRule type="expression" dxfId="71" priority="76" stopIfTrue="1">
      <formula>$F$27&lt;$D$25</formula>
    </cfRule>
  </conditionalFormatting>
  <conditionalFormatting sqref="L76">
    <cfRule type="expression" dxfId="70" priority="75" stopIfTrue="1">
      <formula>$F$23&lt;$D$21</formula>
    </cfRule>
  </conditionalFormatting>
  <conditionalFormatting sqref="L76">
    <cfRule type="expression" dxfId="69" priority="74" stopIfTrue="1">
      <formula>$F$23&lt;$D$21</formula>
    </cfRule>
  </conditionalFormatting>
  <conditionalFormatting sqref="L76:L78">
    <cfRule type="expression" dxfId="68" priority="73" stopIfTrue="1">
      <formula>$F$36&lt;$D$34</formula>
    </cfRule>
  </conditionalFormatting>
  <conditionalFormatting sqref="L76:L78">
    <cfRule type="expression" dxfId="67" priority="72" stopIfTrue="1">
      <formula>$F$33&lt;$D$31</formula>
    </cfRule>
  </conditionalFormatting>
  <conditionalFormatting sqref="L76:L78">
    <cfRule type="expression" dxfId="66" priority="71" stopIfTrue="1">
      <formula>$F$30&lt;$D$28</formula>
    </cfRule>
  </conditionalFormatting>
  <conditionalFormatting sqref="L76">
    <cfRule type="expression" dxfId="65" priority="70" stopIfTrue="1">
      <formula>$F$27&lt;$D$25</formula>
    </cfRule>
  </conditionalFormatting>
  <conditionalFormatting sqref="L76">
    <cfRule type="expression" dxfId="64" priority="69" stopIfTrue="1">
      <formula>$F$23&lt;$D$21</formula>
    </cfRule>
  </conditionalFormatting>
  <conditionalFormatting sqref="L76">
    <cfRule type="expression" dxfId="63" priority="68" stopIfTrue="1">
      <formula>$F$23&lt;$D$21</formula>
    </cfRule>
  </conditionalFormatting>
  <conditionalFormatting sqref="L76:L78">
    <cfRule type="expression" dxfId="62" priority="67" stopIfTrue="1">
      <formula>$F$36&lt;$D$34</formula>
    </cfRule>
  </conditionalFormatting>
  <conditionalFormatting sqref="L76:L78">
    <cfRule type="expression" dxfId="61" priority="66" stopIfTrue="1">
      <formula>$F$33&lt;$D$31</formula>
    </cfRule>
  </conditionalFormatting>
  <conditionalFormatting sqref="L76:L78">
    <cfRule type="expression" dxfId="60" priority="65" stopIfTrue="1">
      <formula>$F$30&lt;$D$28</formula>
    </cfRule>
  </conditionalFormatting>
  <conditionalFormatting sqref="L76">
    <cfRule type="expression" dxfId="59" priority="64" stopIfTrue="1">
      <formula>$F$27&lt;$D$25</formula>
    </cfRule>
  </conditionalFormatting>
  <conditionalFormatting sqref="L76">
    <cfRule type="expression" dxfId="58" priority="63" stopIfTrue="1">
      <formula>$F$23&lt;$D$21</formula>
    </cfRule>
  </conditionalFormatting>
  <conditionalFormatting sqref="L76">
    <cfRule type="expression" dxfId="57" priority="62" stopIfTrue="1">
      <formula>$F$23&lt;$D$21</formula>
    </cfRule>
  </conditionalFormatting>
  <conditionalFormatting sqref="L76:L78">
    <cfRule type="expression" dxfId="56" priority="61" stopIfTrue="1">
      <formula>$F$36&lt;$D$34</formula>
    </cfRule>
  </conditionalFormatting>
  <conditionalFormatting sqref="L76:L78">
    <cfRule type="expression" dxfId="55" priority="60" stopIfTrue="1">
      <formula>$F$33&lt;$D$31</formula>
    </cfRule>
  </conditionalFormatting>
  <conditionalFormatting sqref="L76:L78">
    <cfRule type="expression" dxfId="54" priority="59" stopIfTrue="1">
      <formula>$F$30&lt;$D$28</formula>
    </cfRule>
  </conditionalFormatting>
  <conditionalFormatting sqref="L76">
    <cfRule type="expression" dxfId="53" priority="58" stopIfTrue="1">
      <formula>$F$27&lt;$D$25</formula>
    </cfRule>
  </conditionalFormatting>
  <conditionalFormatting sqref="L76">
    <cfRule type="expression" dxfId="52" priority="57" stopIfTrue="1">
      <formula>$F$23&lt;$D$21</formula>
    </cfRule>
  </conditionalFormatting>
  <conditionalFormatting sqref="L76">
    <cfRule type="expression" dxfId="51" priority="56" stopIfTrue="1">
      <formula>$F$23&lt;$D$21</formula>
    </cfRule>
  </conditionalFormatting>
  <conditionalFormatting sqref="L76:L78">
    <cfRule type="expression" dxfId="50" priority="55" stopIfTrue="1">
      <formula>$F$36&lt;$D$34</formula>
    </cfRule>
  </conditionalFormatting>
  <conditionalFormatting sqref="L76:L78">
    <cfRule type="expression" dxfId="49" priority="54" stopIfTrue="1">
      <formula>$F$33&lt;$D$31</formula>
    </cfRule>
  </conditionalFormatting>
  <conditionalFormatting sqref="L76:L78">
    <cfRule type="expression" dxfId="48" priority="53" stopIfTrue="1">
      <formula>$F$30&lt;$D$28</formula>
    </cfRule>
  </conditionalFormatting>
  <conditionalFormatting sqref="L76">
    <cfRule type="expression" dxfId="47" priority="52" stopIfTrue="1">
      <formula>$F$27&lt;$D$25</formula>
    </cfRule>
  </conditionalFormatting>
  <conditionalFormatting sqref="L76">
    <cfRule type="expression" dxfId="46" priority="51" stopIfTrue="1">
      <formula>$F$23&lt;$D$21</formula>
    </cfRule>
  </conditionalFormatting>
  <conditionalFormatting sqref="L76">
    <cfRule type="expression" dxfId="45" priority="50" stopIfTrue="1">
      <formula>$F$23&lt;$D$21</formula>
    </cfRule>
  </conditionalFormatting>
  <conditionalFormatting sqref="L76:L78">
    <cfRule type="expression" dxfId="44" priority="49" stopIfTrue="1">
      <formula>$F$53&lt;$D$51</formula>
    </cfRule>
  </conditionalFormatting>
  <conditionalFormatting sqref="L76:L78">
    <cfRule type="expression" dxfId="43" priority="48" stopIfTrue="1">
      <formula>$F$50&lt;$D$48</formula>
    </cfRule>
  </conditionalFormatting>
  <conditionalFormatting sqref="L76:L78">
    <cfRule type="expression" dxfId="42" priority="47" stopIfTrue="1">
      <formula>$F$42&lt;$D$40</formula>
    </cfRule>
  </conditionalFormatting>
  <conditionalFormatting sqref="L76:L78">
    <cfRule type="expression" dxfId="41" priority="46" stopIfTrue="1">
      <formula>$F$39&lt;$D$37</formula>
    </cfRule>
  </conditionalFormatting>
  <conditionalFormatting sqref="L76:L78">
    <cfRule type="expression" dxfId="40" priority="45" stopIfTrue="1">
      <formula>$F$36&lt;$D$34</formula>
    </cfRule>
  </conditionalFormatting>
  <conditionalFormatting sqref="L76:L78">
    <cfRule type="expression" dxfId="39" priority="44" stopIfTrue="1">
      <formula>$F$33&lt;$D$31</formula>
    </cfRule>
  </conditionalFormatting>
  <conditionalFormatting sqref="L76:L78">
    <cfRule type="expression" dxfId="38" priority="43" stopIfTrue="1">
      <formula>$F$30&lt;$D$28</formula>
    </cfRule>
  </conditionalFormatting>
  <conditionalFormatting sqref="L76">
    <cfRule type="expression" dxfId="37" priority="42" stopIfTrue="1">
      <formula>$F$27&lt;$D$25</formula>
    </cfRule>
  </conditionalFormatting>
  <conditionalFormatting sqref="L76">
    <cfRule type="expression" dxfId="36" priority="41" stopIfTrue="1">
      <formula>$F$23&lt;$D$21</formula>
    </cfRule>
  </conditionalFormatting>
  <conditionalFormatting sqref="L76">
    <cfRule type="expression" dxfId="35" priority="40" stopIfTrue="1">
      <formula>$F$23&lt;$D$21</formula>
    </cfRule>
  </conditionalFormatting>
  <conditionalFormatting sqref="L76:L78">
    <cfRule type="expression" dxfId="34" priority="39" stopIfTrue="1">
      <formula>$F$36&lt;$D$34</formula>
    </cfRule>
  </conditionalFormatting>
  <conditionalFormatting sqref="L76:L78">
    <cfRule type="expression" dxfId="33" priority="38" stopIfTrue="1">
      <formula>$F$33&lt;$D$31</formula>
    </cfRule>
  </conditionalFormatting>
  <conditionalFormatting sqref="L76:L78">
    <cfRule type="expression" dxfId="32" priority="37" stopIfTrue="1">
      <formula>$F$30&lt;$D$28</formula>
    </cfRule>
  </conditionalFormatting>
  <conditionalFormatting sqref="L76">
    <cfRule type="expression" dxfId="31" priority="36" stopIfTrue="1">
      <formula>$F$27&lt;$D$25</formula>
    </cfRule>
  </conditionalFormatting>
  <conditionalFormatting sqref="L76">
    <cfRule type="expression" dxfId="30" priority="35" stopIfTrue="1">
      <formula>$F$23&lt;$D$21</formula>
    </cfRule>
  </conditionalFormatting>
  <conditionalFormatting sqref="L76">
    <cfRule type="expression" dxfId="29" priority="34" stopIfTrue="1">
      <formula>$F$23&lt;$D$21</formula>
    </cfRule>
  </conditionalFormatting>
  <conditionalFormatting sqref="L76:L78">
    <cfRule type="expression" dxfId="28" priority="33" stopIfTrue="1">
      <formula>$F$36&lt;$D$34</formula>
    </cfRule>
  </conditionalFormatting>
  <conditionalFormatting sqref="L76:L78">
    <cfRule type="expression" dxfId="27" priority="32" stopIfTrue="1">
      <formula>$F$33&lt;$D$31</formula>
    </cfRule>
  </conditionalFormatting>
  <conditionalFormatting sqref="L76:L78">
    <cfRule type="expression" dxfId="26" priority="31" stopIfTrue="1">
      <formula>$F$30&lt;$D$28</formula>
    </cfRule>
  </conditionalFormatting>
  <conditionalFormatting sqref="L76">
    <cfRule type="expression" dxfId="25" priority="30" stopIfTrue="1">
      <formula>$F$27&lt;$D$25</formula>
    </cfRule>
  </conditionalFormatting>
  <conditionalFormatting sqref="L76">
    <cfRule type="expression" dxfId="24" priority="29" stopIfTrue="1">
      <formula>$F$23&lt;$D$21</formula>
    </cfRule>
  </conditionalFormatting>
  <conditionalFormatting sqref="L76">
    <cfRule type="expression" dxfId="23" priority="28" stopIfTrue="1">
      <formula>$F$23&lt;$D$21</formula>
    </cfRule>
  </conditionalFormatting>
  <conditionalFormatting sqref="L76:L78">
    <cfRule type="expression" dxfId="22" priority="27" stopIfTrue="1">
      <formula>$F$36&lt;$D$34</formula>
    </cfRule>
  </conditionalFormatting>
  <conditionalFormatting sqref="L76:L78">
    <cfRule type="expression" dxfId="21" priority="26" stopIfTrue="1">
      <formula>$F$33&lt;$D$31</formula>
    </cfRule>
  </conditionalFormatting>
  <conditionalFormatting sqref="L76:L78">
    <cfRule type="expression" dxfId="20" priority="25" stopIfTrue="1">
      <formula>$F$30&lt;$D$28</formula>
    </cfRule>
  </conditionalFormatting>
  <conditionalFormatting sqref="L76">
    <cfRule type="expression" dxfId="19" priority="24" stopIfTrue="1">
      <formula>$F$27&lt;$D$25</formula>
    </cfRule>
  </conditionalFormatting>
  <conditionalFormatting sqref="L76">
    <cfRule type="expression" dxfId="18" priority="23" stopIfTrue="1">
      <formula>$F$23&lt;$D$21</formula>
    </cfRule>
  </conditionalFormatting>
  <conditionalFormatting sqref="L76">
    <cfRule type="expression" dxfId="17" priority="22" stopIfTrue="1">
      <formula>$F$23&lt;$D$21</formula>
    </cfRule>
  </conditionalFormatting>
  <conditionalFormatting sqref="L76:L78">
    <cfRule type="expression" dxfId="16" priority="21" stopIfTrue="1">
      <formula>$F$36&lt;$D$34</formula>
    </cfRule>
  </conditionalFormatting>
  <conditionalFormatting sqref="L76:L78">
    <cfRule type="expression" dxfId="15" priority="20" stopIfTrue="1">
      <formula>$F$33&lt;$D$31</formula>
    </cfRule>
  </conditionalFormatting>
  <conditionalFormatting sqref="L76:L78">
    <cfRule type="expression" dxfId="14" priority="19" stopIfTrue="1">
      <formula>$F$30&lt;$D$28</formula>
    </cfRule>
  </conditionalFormatting>
  <conditionalFormatting sqref="L76">
    <cfRule type="expression" dxfId="13" priority="18" stopIfTrue="1">
      <formula>$F$27&lt;$D$25</formula>
    </cfRule>
  </conditionalFormatting>
  <conditionalFormatting sqref="L76">
    <cfRule type="expression" dxfId="12" priority="17" stopIfTrue="1">
      <formula>$F$23&lt;$D$21</formula>
    </cfRule>
  </conditionalFormatting>
  <conditionalFormatting sqref="L76">
    <cfRule type="expression" dxfId="11" priority="16" stopIfTrue="1">
      <formula>$F$23&lt;$D$21</formula>
    </cfRule>
  </conditionalFormatting>
  <conditionalFormatting sqref="K18:K23">
    <cfRule type="expression" dxfId="10" priority="15">
      <formula>$F$14&lt;$D$12</formula>
    </cfRule>
  </conditionalFormatting>
  <conditionalFormatting sqref="K18:K23">
    <cfRule type="expression" dxfId="9" priority="14" stopIfTrue="1">
      <formula>$F$23&lt;$D$21</formula>
    </cfRule>
  </conditionalFormatting>
  <conditionalFormatting sqref="K25:K42">
    <cfRule type="expression" dxfId="8" priority="13">
      <formula>$F$14&lt;$D$12</formula>
    </cfRule>
  </conditionalFormatting>
  <conditionalFormatting sqref="K25:K42">
    <cfRule type="expression" dxfId="7" priority="12" stopIfTrue="1">
      <formula>$F$23&lt;$D$21</formula>
    </cfRule>
  </conditionalFormatting>
  <conditionalFormatting sqref="K48:K59">
    <cfRule type="expression" dxfId="6" priority="11">
      <formula>$F$14&lt;$D$12</formula>
    </cfRule>
  </conditionalFormatting>
  <conditionalFormatting sqref="K48:K59">
    <cfRule type="expression" dxfId="5" priority="10" stopIfTrue="1">
      <formula>$F$23&lt;$D$21</formula>
    </cfRule>
  </conditionalFormatting>
  <conditionalFormatting sqref="K61:K78">
    <cfRule type="expression" dxfId="4" priority="9">
      <formula>$F$14&lt;$D$12</formula>
    </cfRule>
  </conditionalFormatting>
  <conditionalFormatting sqref="K61:K78">
    <cfRule type="expression" dxfId="3" priority="8" stopIfTrue="1">
      <formula>$F$23&lt;$D$21</formula>
    </cfRule>
  </conditionalFormatting>
  <conditionalFormatting sqref="L12:L14">
    <cfRule type="expression" dxfId="2" priority="4">
      <formula>"$F$14&lt;$D$12"</formula>
    </cfRule>
  </conditionalFormatting>
  <conditionalFormatting sqref="K12:K17">
    <cfRule type="expression" dxfId="1" priority="2">
      <formula>$F$14&lt;$D$12</formula>
    </cfRule>
  </conditionalFormatting>
  <conditionalFormatting sqref="K12:K17">
    <cfRule type="expression" dxfId="0" priority="1" stopIfTrue="1">
      <formula>$F$23&lt;$D$21</formula>
    </cfRule>
  </conditionalFormatting>
  <dataValidations count="3">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T13:T22 L64 L67 L12 L76">
      <formula1>0</formula1>
      <formula2>500</formula2>
    </dataValidation>
    <dataValidation type="list" allowBlank="1" showInputMessage="1" showErrorMessage="1" sqref="Q61:Q78 O12:O23 M12:M23 Q12:Q23 O61:O78 M25:M42 O25:O42 Q25:Q42 M61:M78 M48:M59 O48:O59 Q48:Q59">
      <formula1>$T$12:$T$24</formula1>
    </dataValidation>
    <dataValidation type="list" allowBlank="1" showInputMessage="1" showErrorMessage="1" sqref="K12:K23 K25:K42 K48:K59 K61:K78">
      <formula1>$T$13:$T$18</formula1>
    </dataValidation>
  </dataValidations>
  <printOptions horizontalCentered="1" verticalCentered="1"/>
  <pageMargins left="0.45" right="0.45" top="0.75" bottom="0.44" header="0.3" footer="0.2"/>
  <pageSetup scale="53" fitToHeight="2" orientation="landscape" r:id="rId1"/>
  <headerFooter>
    <oddFooter>&amp;L&amp;F</oddFooter>
  </headerFooter>
  <rowBreaks count="1" manualBreakCount="1">
    <brk id="43"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48" activePane="bottomRight" state="frozen"/>
      <selection pane="topRight" activeCell="C1" sqref="C1"/>
      <selection pane="bottomLeft" activeCell="A3" sqref="A3"/>
      <selection pane="bottomRight" activeCell="C64" sqref="C64"/>
    </sheetView>
  </sheetViews>
  <sheetFormatPr defaultColWidth="9.109375" defaultRowHeight="14.4"/>
  <cols>
    <col min="1" max="1" width="12.33203125" style="51" bestFit="1" customWidth="1"/>
    <col min="2" max="5" width="12.88671875" style="51" customWidth="1"/>
    <col min="6" max="6" width="12.33203125" style="51" customWidth="1"/>
    <col min="7" max="7" width="12.88671875" style="51" customWidth="1"/>
    <col min="8" max="8" width="10.6640625" style="51" customWidth="1"/>
    <col min="9" max="9" width="12.88671875" style="51" customWidth="1"/>
    <col min="10" max="10" width="9.109375" style="51"/>
    <col min="11" max="11" width="12.88671875" style="51" customWidth="1"/>
    <col min="12" max="12" width="11.109375" style="51" customWidth="1"/>
    <col min="13" max="13" width="12.88671875" style="51" customWidth="1"/>
    <col min="14" max="14" width="10.6640625" style="51" customWidth="1"/>
    <col min="15" max="15" width="12.88671875" style="51" customWidth="1"/>
    <col min="16" max="16" width="9.109375" style="51"/>
    <col min="17" max="17" width="12.88671875" style="51" customWidth="1"/>
    <col min="18" max="18" width="9.109375" style="51"/>
    <col min="19" max="19" width="12.88671875" style="51" customWidth="1"/>
    <col min="20" max="20" width="12.6640625" style="51" customWidth="1"/>
    <col min="21" max="22" width="12.88671875" style="51" customWidth="1"/>
    <col min="23" max="23" width="9.109375" style="51"/>
    <col min="24" max="24" width="12.88671875" style="51" customWidth="1"/>
    <col min="25" max="25" width="9.109375" style="51"/>
    <col min="26" max="26" width="12.88671875" style="51" customWidth="1"/>
    <col min="27" max="27" width="11.6640625" style="51" customWidth="1"/>
    <col min="28" max="28" width="12.88671875" style="51" customWidth="1"/>
    <col min="29" max="29" width="9.109375" style="51"/>
    <col min="30" max="30" width="12.88671875" style="51" customWidth="1"/>
    <col min="31" max="31" width="9.109375" style="51"/>
    <col min="32" max="32" width="12.88671875" style="51" customWidth="1"/>
    <col min="33" max="33" width="9.109375" style="51"/>
    <col min="34" max="34" width="12.88671875" style="51" customWidth="1"/>
    <col min="35" max="35" width="9.109375" style="51"/>
    <col min="36" max="36" width="12.88671875" style="51" customWidth="1"/>
    <col min="37" max="37" width="9.109375" style="51"/>
    <col min="38" max="38" width="12.88671875" style="51" customWidth="1"/>
    <col min="39" max="39" width="9.109375" style="51"/>
    <col min="40" max="40" width="12.88671875" style="51" customWidth="1"/>
    <col min="41" max="41" width="13.88671875" style="51" customWidth="1"/>
    <col min="42" max="42" width="12.88671875" style="51" customWidth="1"/>
    <col min="43" max="16384" width="9.109375" style="51"/>
  </cols>
  <sheetData>
    <row r="1" spans="1:44" ht="19.2" customHeight="1" thickTop="1" thickBot="1">
      <c r="A1" s="204" t="s">
        <v>37</v>
      </c>
      <c r="B1" s="227" t="s">
        <v>197</v>
      </c>
      <c r="C1" s="227"/>
      <c r="D1" s="227"/>
      <c r="E1" s="227"/>
      <c r="F1" s="227"/>
      <c r="G1" s="227"/>
      <c r="H1" s="227"/>
      <c r="I1" s="227"/>
      <c r="J1" s="227"/>
      <c r="K1" s="227"/>
      <c r="L1" s="227"/>
      <c r="M1" s="227"/>
      <c r="N1" s="227"/>
      <c r="O1" s="227"/>
      <c r="P1" s="227"/>
      <c r="Q1" s="227"/>
      <c r="R1" s="227"/>
      <c r="S1" s="227"/>
      <c r="T1" s="227"/>
      <c r="U1" s="226"/>
      <c r="V1" s="226"/>
      <c r="W1" s="292" t="s">
        <v>196</v>
      </c>
      <c r="X1" s="292"/>
      <c r="Y1" s="292"/>
      <c r="Z1" s="292"/>
      <c r="AA1" s="292"/>
      <c r="AB1" s="292"/>
      <c r="AC1" s="292"/>
      <c r="AD1" s="292"/>
      <c r="AE1" s="292"/>
      <c r="AF1" s="292"/>
      <c r="AG1" s="292"/>
      <c r="AH1" s="292"/>
      <c r="AI1" s="292"/>
      <c r="AJ1" s="292"/>
      <c r="AK1" s="292"/>
      <c r="AL1" s="292"/>
      <c r="AM1" s="292"/>
      <c r="AN1" s="292"/>
      <c r="AO1" s="292"/>
      <c r="AP1" s="225"/>
      <c r="AR1" s="51" t="s">
        <v>195</v>
      </c>
    </row>
    <row r="2" spans="1:44" ht="44.4" thickTop="1" thickBot="1">
      <c r="A2" s="204"/>
      <c r="B2" s="222" t="s">
        <v>191</v>
      </c>
      <c r="C2" s="222" t="s">
        <v>181</v>
      </c>
      <c r="D2" s="222" t="s">
        <v>190</v>
      </c>
      <c r="E2" s="222" t="s">
        <v>181</v>
      </c>
      <c r="F2" s="224" t="s">
        <v>194</v>
      </c>
      <c r="G2" s="222" t="s">
        <v>181</v>
      </c>
      <c r="H2" s="224" t="s">
        <v>193</v>
      </c>
      <c r="I2" s="222" t="s">
        <v>181</v>
      </c>
      <c r="J2" s="224" t="s">
        <v>187</v>
      </c>
      <c r="K2" s="222" t="s">
        <v>181</v>
      </c>
      <c r="L2" s="224" t="s">
        <v>186</v>
      </c>
      <c r="M2" s="222" t="s">
        <v>181</v>
      </c>
      <c r="N2" s="224" t="s">
        <v>185</v>
      </c>
      <c r="O2" s="222" t="s">
        <v>181</v>
      </c>
      <c r="P2" s="224" t="s">
        <v>184</v>
      </c>
      <c r="Q2" s="222" t="s">
        <v>181</v>
      </c>
      <c r="R2" s="224" t="s">
        <v>183</v>
      </c>
      <c r="S2" s="222" t="s">
        <v>181</v>
      </c>
      <c r="T2" s="223" t="s">
        <v>192</v>
      </c>
      <c r="U2" s="222" t="s">
        <v>181</v>
      </c>
      <c r="V2" s="222"/>
      <c r="W2" s="222" t="s">
        <v>191</v>
      </c>
      <c r="X2" s="222" t="s">
        <v>181</v>
      </c>
      <c r="Y2" s="224" t="s">
        <v>190</v>
      </c>
      <c r="Z2" s="222" t="s">
        <v>181</v>
      </c>
      <c r="AA2" s="224" t="s">
        <v>189</v>
      </c>
      <c r="AB2" s="222" t="s">
        <v>181</v>
      </c>
      <c r="AC2" s="224" t="s">
        <v>188</v>
      </c>
      <c r="AD2" s="222" t="s">
        <v>181</v>
      </c>
      <c r="AE2" s="224" t="s">
        <v>187</v>
      </c>
      <c r="AF2" s="222" t="s">
        <v>181</v>
      </c>
      <c r="AG2" s="224" t="s">
        <v>186</v>
      </c>
      <c r="AH2" s="222" t="s">
        <v>181</v>
      </c>
      <c r="AI2" s="224" t="s">
        <v>185</v>
      </c>
      <c r="AJ2" s="222" t="s">
        <v>181</v>
      </c>
      <c r="AK2" s="224" t="s">
        <v>184</v>
      </c>
      <c r="AL2" s="222" t="s">
        <v>181</v>
      </c>
      <c r="AM2" s="224" t="s">
        <v>183</v>
      </c>
      <c r="AN2" s="222" t="s">
        <v>181</v>
      </c>
      <c r="AO2" s="223" t="s">
        <v>182</v>
      </c>
      <c r="AP2" s="222" t="s">
        <v>181</v>
      </c>
    </row>
    <row r="3" spans="1:44" hidden="1"/>
    <row r="4" spans="1:44">
      <c r="A4" s="203" t="s">
        <v>52</v>
      </c>
      <c r="B4" s="216"/>
      <c r="C4" s="216"/>
      <c r="D4" s="216"/>
      <c r="E4" s="216"/>
      <c r="F4" s="218"/>
      <c r="G4" s="216"/>
      <c r="H4" s="218"/>
      <c r="I4" s="216"/>
      <c r="J4" s="218"/>
      <c r="K4" s="216"/>
      <c r="L4" s="218"/>
      <c r="M4" s="216"/>
      <c r="N4" s="218"/>
      <c r="O4" s="216"/>
      <c r="P4" s="218"/>
      <c r="Q4" s="216"/>
      <c r="R4" s="218"/>
      <c r="S4" s="216"/>
      <c r="T4" s="217"/>
      <c r="U4" s="216"/>
      <c r="V4" s="216"/>
      <c r="W4" s="216"/>
      <c r="X4" s="216"/>
      <c r="Y4" s="218"/>
      <c r="Z4" s="216"/>
      <c r="AA4" s="218"/>
      <c r="AB4" s="216"/>
      <c r="AC4" s="218"/>
      <c r="AD4" s="216"/>
      <c r="AE4" s="218"/>
      <c r="AF4" s="216"/>
      <c r="AG4" s="218"/>
      <c r="AH4" s="216"/>
      <c r="AI4" s="218"/>
      <c r="AJ4" s="216"/>
      <c r="AK4" s="218"/>
      <c r="AL4" s="216"/>
      <c r="AM4" s="218"/>
      <c r="AN4" s="216"/>
      <c r="AO4" s="217"/>
      <c r="AP4" s="216"/>
      <c r="AR4" s="51">
        <v>20140220</v>
      </c>
    </row>
    <row r="5" spans="1:44">
      <c r="A5" s="203" t="s">
        <v>53</v>
      </c>
      <c r="B5" s="213"/>
      <c r="C5" s="213"/>
      <c r="D5" s="213"/>
      <c r="E5" s="213"/>
      <c r="F5" s="215"/>
      <c r="G5" s="213"/>
      <c r="H5" s="215"/>
      <c r="I5" s="213"/>
      <c r="J5" s="215"/>
      <c r="K5" s="213"/>
      <c r="L5" s="215"/>
      <c r="M5" s="213"/>
      <c r="N5" s="215"/>
      <c r="O5" s="213"/>
      <c r="P5" s="215"/>
      <c r="Q5" s="213"/>
      <c r="R5" s="215"/>
      <c r="S5" s="213"/>
      <c r="T5" s="214"/>
      <c r="U5" s="213"/>
      <c r="V5" s="213"/>
      <c r="W5" s="213"/>
      <c r="X5" s="213"/>
      <c r="Y5" s="215"/>
      <c r="Z5" s="213"/>
      <c r="AA5" s="215"/>
      <c r="AB5" s="213"/>
      <c r="AC5" s="215"/>
      <c r="AD5" s="213"/>
      <c r="AE5" s="215"/>
      <c r="AF5" s="213"/>
      <c r="AG5" s="215"/>
      <c r="AH5" s="213"/>
      <c r="AI5" s="215"/>
      <c r="AJ5" s="213"/>
      <c r="AK5" s="215"/>
      <c r="AL5" s="213"/>
      <c r="AM5" s="215"/>
      <c r="AN5" s="213"/>
      <c r="AO5" s="214"/>
      <c r="AP5" s="213"/>
      <c r="AR5" s="51">
        <v>20140207</v>
      </c>
    </row>
    <row r="6" spans="1:44">
      <c r="A6" s="203" t="s">
        <v>54</v>
      </c>
      <c r="B6" s="213"/>
      <c r="C6" s="213"/>
      <c r="D6" s="213"/>
      <c r="E6" s="213"/>
      <c r="F6" s="215"/>
      <c r="G6" s="213"/>
      <c r="H6" s="215"/>
      <c r="I6" s="213"/>
      <c r="J6" s="215"/>
      <c r="K6" s="213"/>
      <c r="L6" s="215"/>
      <c r="M6" s="213"/>
      <c r="N6" s="215"/>
      <c r="O6" s="213"/>
      <c r="P6" s="215"/>
      <c r="Q6" s="213"/>
      <c r="R6" s="215"/>
      <c r="S6" s="213"/>
      <c r="T6" s="214"/>
      <c r="U6" s="213"/>
      <c r="V6" s="213"/>
      <c r="W6" s="213"/>
      <c r="X6" s="213"/>
      <c r="Y6" s="215"/>
      <c r="Z6" s="213"/>
      <c r="AA6" s="215"/>
      <c r="AB6" s="213"/>
      <c r="AC6" s="215"/>
      <c r="AD6" s="213"/>
      <c r="AE6" s="215"/>
      <c r="AF6" s="213"/>
      <c r="AG6" s="215"/>
      <c r="AH6" s="213"/>
      <c r="AI6" s="215"/>
      <c r="AJ6" s="213"/>
      <c r="AK6" s="215"/>
      <c r="AL6" s="213"/>
      <c r="AM6" s="215"/>
      <c r="AN6" s="213"/>
      <c r="AO6" s="214"/>
      <c r="AP6" s="213"/>
      <c r="AR6" s="51">
        <v>20140218</v>
      </c>
    </row>
    <row r="7" spans="1:44" ht="15" thickBot="1">
      <c r="A7" s="203" t="s">
        <v>55</v>
      </c>
      <c r="B7" s="219"/>
      <c r="C7" s="219"/>
      <c r="D7" s="219"/>
      <c r="E7" s="219"/>
      <c r="F7" s="221"/>
      <c r="G7" s="219"/>
      <c r="H7" s="221"/>
      <c r="I7" s="219"/>
      <c r="J7" s="221"/>
      <c r="K7" s="219"/>
      <c r="L7" s="221"/>
      <c r="M7" s="219"/>
      <c r="N7" s="221"/>
      <c r="O7" s="219"/>
      <c r="P7" s="221"/>
      <c r="Q7" s="219"/>
      <c r="R7" s="221"/>
      <c r="S7" s="219"/>
      <c r="T7" s="220"/>
      <c r="U7" s="219"/>
      <c r="V7" s="219"/>
      <c r="W7" s="219"/>
      <c r="X7" s="219"/>
      <c r="Y7" s="221"/>
      <c r="Z7" s="219"/>
      <c r="AA7" s="221" t="s">
        <v>141</v>
      </c>
      <c r="AB7" s="219" t="s">
        <v>163</v>
      </c>
      <c r="AC7" s="221"/>
      <c r="AD7" s="219"/>
      <c r="AE7" s="221"/>
      <c r="AF7" s="219"/>
      <c r="AG7" s="221"/>
      <c r="AH7" s="219"/>
      <c r="AI7" s="221"/>
      <c r="AJ7" s="219"/>
      <c r="AK7" s="221"/>
      <c r="AL7" s="219"/>
      <c r="AM7" s="221"/>
      <c r="AN7" s="219"/>
      <c r="AO7" s="220" t="s">
        <v>141</v>
      </c>
      <c r="AP7" s="219" t="s">
        <v>163</v>
      </c>
      <c r="AR7" s="51">
        <v>20140218</v>
      </c>
    </row>
    <row r="8" spans="1:44">
      <c r="A8" s="203" t="s">
        <v>56</v>
      </c>
      <c r="B8" s="216"/>
      <c r="C8" s="216"/>
      <c r="D8" s="216"/>
      <c r="E8" s="216"/>
      <c r="F8" s="218"/>
      <c r="G8" s="216"/>
      <c r="H8" s="218"/>
      <c r="I8" s="216"/>
      <c r="J8" s="218"/>
      <c r="K8" s="216"/>
      <c r="L8" s="218"/>
      <c r="M8" s="216"/>
      <c r="N8" s="218"/>
      <c r="O8" s="216"/>
      <c r="P8" s="218"/>
      <c r="Q8" s="216"/>
      <c r="R8" s="218"/>
      <c r="S8" s="216"/>
      <c r="T8" s="217"/>
      <c r="U8" s="216"/>
      <c r="V8" s="216"/>
      <c r="W8" s="216"/>
      <c r="X8" s="216"/>
      <c r="Y8" s="218"/>
      <c r="Z8" s="216"/>
      <c r="AA8" s="218"/>
      <c r="AB8" s="216"/>
      <c r="AC8" s="218"/>
      <c r="AD8" s="216"/>
      <c r="AE8" s="218"/>
      <c r="AF8" s="216"/>
      <c r="AG8" s="218"/>
      <c r="AH8" s="216"/>
      <c r="AI8" s="218"/>
      <c r="AJ8" s="216"/>
      <c r="AK8" s="218"/>
      <c r="AL8" s="216"/>
      <c r="AM8" s="218"/>
      <c r="AN8" s="216"/>
      <c r="AO8" s="217"/>
      <c r="AP8" s="216"/>
      <c r="AR8" s="51">
        <v>20140218</v>
      </c>
    </row>
    <row r="9" spans="1:44">
      <c r="A9" s="203" t="s">
        <v>57</v>
      </c>
      <c r="B9" s="213"/>
      <c r="C9" s="213"/>
      <c r="D9" s="213"/>
      <c r="E9" s="213"/>
      <c r="F9" s="215"/>
      <c r="G9" s="213"/>
      <c r="H9" s="215"/>
      <c r="I9" s="213"/>
      <c r="J9" s="215"/>
      <c r="K9" s="213"/>
      <c r="L9" s="215"/>
      <c r="M9" s="213"/>
      <c r="N9" s="215"/>
      <c r="O9" s="213"/>
      <c r="P9" s="215" t="s">
        <v>158</v>
      </c>
      <c r="Q9" s="213" t="s">
        <v>180</v>
      </c>
      <c r="R9" s="215"/>
      <c r="S9" s="213"/>
      <c r="T9" s="214"/>
      <c r="U9" s="213"/>
      <c r="V9" s="213"/>
      <c r="W9" s="213"/>
      <c r="X9" s="213"/>
      <c r="Y9" s="215"/>
      <c r="Z9" s="213"/>
      <c r="AA9" s="215"/>
      <c r="AB9" s="213"/>
      <c r="AC9" s="215"/>
      <c r="AD9" s="213"/>
      <c r="AE9" s="215"/>
      <c r="AF9" s="213"/>
      <c r="AG9" s="215"/>
      <c r="AH9" s="213"/>
      <c r="AI9" s="215"/>
      <c r="AJ9" s="213"/>
      <c r="AK9" s="215"/>
      <c r="AL9" s="213"/>
      <c r="AM9" s="215"/>
      <c r="AN9" s="213"/>
      <c r="AO9" s="214" t="s">
        <v>142</v>
      </c>
      <c r="AP9" s="213" t="s">
        <v>179</v>
      </c>
      <c r="AR9" s="51">
        <v>20140218</v>
      </c>
    </row>
    <row r="10" spans="1:44">
      <c r="A10" s="203" t="s">
        <v>58</v>
      </c>
      <c r="B10" s="213"/>
      <c r="C10" s="213"/>
      <c r="D10" s="213"/>
      <c r="E10" s="213"/>
      <c r="F10" s="215"/>
      <c r="G10" s="213"/>
      <c r="H10" s="215"/>
      <c r="I10" s="213"/>
      <c r="J10" s="215"/>
      <c r="K10" s="213"/>
      <c r="L10" s="215"/>
      <c r="M10" s="213"/>
      <c r="N10" s="215"/>
      <c r="O10" s="213"/>
      <c r="P10" s="215"/>
      <c r="Q10" s="213"/>
      <c r="R10" s="215"/>
      <c r="S10" s="213"/>
      <c r="T10" s="214"/>
      <c r="U10" s="213"/>
      <c r="V10" s="213"/>
      <c r="W10" s="213"/>
      <c r="X10" s="213"/>
      <c r="Y10" s="215"/>
      <c r="Z10" s="213"/>
      <c r="AA10" s="215"/>
      <c r="AB10" s="213"/>
      <c r="AC10" s="215"/>
      <c r="AD10" s="213"/>
      <c r="AE10" s="215"/>
      <c r="AF10" s="213"/>
      <c r="AG10" s="215"/>
      <c r="AH10" s="213"/>
      <c r="AI10" s="215"/>
      <c r="AJ10" s="213"/>
      <c r="AK10" s="215"/>
      <c r="AL10" s="213"/>
      <c r="AM10" s="215"/>
      <c r="AN10" s="213"/>
      <c r="AO10" s="214"/>
      <c r="AP10" s="213"/>
      <c r="AR10" s="51">
        <v>20140217</v>
      </c>
    </row>
    <row r="11" spans="1:44" ht="15" thickBot="1">
      <c r="A11" s="203" t="s">
        <v>59</v>
      </c>
      <c r="B11" s="219"/>
      <c r="C11" s="219"/>
      <c r="D11" s="219"/>
      <c r="E11" s="219"/>
      <c r="F11" s="221"/>
      <c r="G11" s="219"/>
      <c r="H11" s="221"/>
      <c r="I11" s="219"/>
      <c r="J11" s="221"/>
      <c r="K11" s="219"/>
      <c r="L11" s="221"/>
      <c r="M11" s="219"/>
      <c r="N11" s="221"/>
      <c r="O11" s="219"/>
      <c r="P11" s="221"/>
      <c r="Q11" s="219"/>
      <c r="R11" s="221"/>
      <c r="S11" s="219"/>
      <c r="T11" s="220"/>
      <c r="U11" s="219"/>
      <c r="V11" s="219"/>
      <c r="W11" s="219"/>
      <c r="X11" s="219"/>
      <c r="Y11" s="221"/>
      <c r="Z11" s="219"/>
      <c r="AA11" s="221"/>
      <c r="AB11" s="219"/>
      <c r="AC11" s="221"/>
      <c r="AD11" s="219"/>
      <c r="AE11" s="221"/>
      <c r="AF11" s="219"/>
      <c r="AG11" s="221"/>
      <c r="AH11" s="219"/>
      <c r="AI11" s="221"/>
      <c r="AJ11" s="219"/>
      <c r="AK11" s="221"/>
      <c r="AL11" s="219"/>
      <c r="AM11" s="221"/>
      <c r="AN11" s="219"/>
      <c r="AO11" s="220"/>
      <c r="AP11" s="219"/>
      <c r="AR11" s="51">
        <v>20140219</v>
      </c>
    </row>
    <row r="12" spans="1:44">
      <c r="A12" s="203" t="s">
        <v>60</v>
      </c>
      <c r="B12" s="216"/>
      <c r="C12" s="216"/>
      <c r="D12" s="216"/>
      <c r="E12" s="216"/>
      <c r="F12" s="218"/>
      <c r="G12" s="216"/>
      <c r="H12" s="218"/>
      <c r="I12" s="216"/>
      <c r="J12" s="218"/>
      <c r="K12" s="216"/>
      <c r="L12" s="218"/>
      <c r="M12" s="216"/>
      <c r="N12" s="218"/>
      <c r="O12" s="216"/>
      <c r="P12" s="218"/>
      <c r="Q12" s="216"/>
      <c r="R12" s="218"/>
      <c r="S12" s="216"/>
      <c r="T12" s="217"/>
      <c r="U12" s="216"/>
      <c r="V12" s="216"/>
      <c r="W12" s="216"/>
      <c r="X12" s="216"/>
      <c r="Y12" s="218"/>
      <c r="Z12" s="216"/>
      <c r="AA12" s="218"/>
      <c r="AB12" s="216"/>
      <c r="AC12" s="218"/>
      <c r="AD12" s="216"/>
      <c r="AE12" s="218"/>
      <c r="AF12" s="216"/>
      <c r="AG12" s="218"/>
      <c r="AH12" s="216"/>
      <c r="AI12" s="218"/>
      <c r="AJ12" s="216"/>
      <c r="AK12" s="218"/>
      <c r="AL12" s="216"/>
      <c r="AM12" s="218"/>
      <c r="AN12" s="216"/>
      <c r="AO12" s="217"/>
      <c r="AP12" s="216"/>
      <c r="AR12" s="51">
        <v>20140206</v>
      </c>
    </row>
    <row r="13" spans="1:44">
      <c r="A13" s="203" t="s">
        <v>61</v>
      </c>
      <c r="B13" s="213"/>
      <c r="C13" s="213"/>
      <c r="D13" s="213"/>
      <c r="E13" s="213"/>
      <c r="F13" s="215"/>
      <c r="G13" s="213"/>
      <c r="H13" s="215"/>
      <c r="I13" s="213"/>
      <c r="J13" s="215"/>
      <c r="K13" s="213"/>
      <c r="L13" s="215"/>
      <c r="M13" s="213"/>
      <c r="N13" s="215"/>
      <c r="O13" s="213"/>
      <c r="P13" s="215"/>
      <c r="Q13" s="213"/>
      <c r="R13" s="215"/>
      <c r="S13" s="213"/>
      <c r="T13" s="214"/>
      <c r="U13" s="213"/>
      <c r="V13" s="213"/>
      <c r="W13" s="213"/>
      <c r="X13" s="213"/>
      <c r="Y13" s="215"/>
      <c r="Z13" s="213"/>
      <c r="AA13" s="215"/>
      <c r="AB13" s="213"/>
      <c r="AC13" s="215"/>
      <c r="AD13" s="213"/>
      <c r="AE13" s="215"/>
      <c r="AF13" s="213"/>
      <c r="AG13" s="215"/>
      <c r="AH13" s="213"/>
      <c r="AI13" s="215"/>
      <c r="AJ13" s="213"/>
      <c r="AK13" s="215"/>
      <c r="AL13" s="213"/>
      <c r="AM13" s="215"/>
      <c r="AN13" s="213"/>
      <c r="AO13" s="214"/>
      <c r="AP13" s="213"/>
      <c r="AR13" s="51">
        <v>20140218</v>
      </c>
    </row>
    <row r="14" spans="1:44">
      <c r="A14" s="203" t="s">
        <v>62</v>
      </c>
      <c r="B14" s="213"/>
      <c r="C14" s="213"/>
      <c r="D14" s="213"/>
      <c r="E14" s="213"/>
      <c r="F14" s="215"/>
      <c r="G14" s="213"/>
      <c r="H14" s="215"/>
      <c r="I14" s="213"/>
      <c r="J14" s="215"/>
      <c r="K14" s="213"/>
      <c r="L14" s="215"/>
      <c r="M14" s="213"/>
      <c r="N14" s="215"/>
      <c r="O14" s="213"/>
      <c r="P14" s="215"/>
      <c r="Q14" s="213"/>
      <c r="R14" s="215"/>
      <c r="S14" s="213"/>
      <c r="T14" s="214"/>
      <c r="U14" s="213"/>
      <c r="V14" s="213"/>
      <c r="W14" s="213"/>
      <c r="X14" s="213"/>
      <c r="Y14" s="215"/>
      <c r="Z14" s="213"/>
      <c r="AA14" s="215"/>
      <c r="AB14" s="213"/>
      <c r="AC14" s="215"/>
      <c r="AD14" s="213"/>
      <c r="AE14" s="215"/>
      <c r="AF14" s="213"/>
      <c r="AG14" s="215"/>
      <c r="AH14" s="213"/>
      <c r="AI14" s="215"/>
      <c r="AJ14" s="213"/>
      <c r="AK14" s="215"/>
      <c r="AL14" s="213"/>
      <c r="AM14" s="215"/>
      <c r="AN14" s="213"/>
      <c r="AO14" s="214"/>
      <c r="AP14" s="213"/>
      <c r="AR14" s="51">
        <v>20140220</v>
      </c>
    </row>
    <row r="15" spans="1:44" ht="15" thickBot="1">
      <c r="A15" s="203" t="s">
        <v>63</v>
      </c>
      <c r="B15" s="219"/>
      <c r="C15" s="219"/>
      <c r="D15" s="219"/>
      <c r="E15" s="219"/>
      <c r="F15" s="221"/>
      <c r="G15" s="219"/>
      <c r="H15" s="221"/>
      <c r="I15" s="219"/>
      <c r="J15" s="221"/>
      <c r="K15" s="219"/>
      <c r="L15" s="221"/>
      <c r="M15" s="219"/>
      <c r="N15" s="221"/>
      <c r="O15" s="219"/>
      <c r="P15" s="221"/>
      <c r="Q15" s="219"/>
      <c r="R15" s="221"/>
      <c r="S15" s="219"/>
      <c r="T15" s="220" t="s">
        <v>159</v>
      </c>
      <c r="U15" s="219" t="s">
        <v>178</v>
      </c>
      <c r="V15" s="219"/>
      <c r="W15" s="219"/>
      <c r="X15" s="219"/>
      <c r="Y15" s="221"/>
      <c r="Z15" s="219"/>
      <c r="AA15" s="221"/>
      <c r="AB15" s="219"/>
      <c r="AC15" s="221"/>
      <c r="AD15" s="219"/>
      <c r="AE15" s="221"/>
      <c r="AF15" s="219"/>
      <c r="AG15" s="221"/>
      <c r="AH15" s="219"/>
      <c r="AI15" s="221"/>
      <c r="AJ15" s="219"/>
      <c r="AK15" s="221"/>
      <c r="AL15" s="219"/>
      <c r="AM15" s="221"/>
      <c r="AN15" s="219"/>
      <c r="AO15" s="220"/>
      <c r="AP15" s="219"/>
      <c r="AR15" s="51">
        <v>20140219</v>
      </c>
    </row>
    <row r="16" spans="1:44">
      <c r="A16" s="203" t="s">
        <v>64</v>
      </c>
      <c r="B16" s="216"/>
      <c r="C16" s="216"/>
      <c r="D16" s="216" t="s">
        <v>160</v>
      </c>
      <c r="E16" s="216" t="s">
        <v>177</v>
      </c>
      <c r="F16" s="218"/>
      <c r="G16" s="216"/>
      <c r="H16" s="218"/>
      <c r="I16" s="216"/>
      <c r="J16" s="218"/>
      <c r="K16" s="216"/>
      <c r="L16" s="218"/>
      <c r="M16" s="216"/>
      <c r="N16" s="218"/>
      <c r="O16" s="216"/>
      <c r="P16" s="218"/>
      <c r="Q16" s="216"/>
      <c r="R16" s="218"/>
      <c r="S16" s="216"/>
      <c r="T16" s="217"/>
      <c r="U16" s="216"/>
      <c r="V16" s="216"/>
      <c r="W16" s="216"/>
      <c r="X16" s="216"/>
      <c r="Y16" s="218"/>
      <c r="Z16" s="216"/>
      <c r="AA16" s="218"/>
      <c r="AB16" s="216"/>
      <c r="AC16" s="218"/>
      <c r="AD16" s="216"/>
      <c r="AE16" s="218"/>
      <c r="AF16" s="216"/>
      <c r="AG16" s="218"/>
      <c r="AH16" s="216"/>
      <c r="AI16" s="218"/>
      <c r="AJ16" s="216"/>
      <c r="AK16" s="218"/>
      <c r="AL16" s="216"/>
      <c r="AM16" s="218"/>
      <c r="AN16" s="216"/>
      <c r="AO16" s="217"/>
      <c r="AP16" s="216"/>
      <c r="AR16" s="51">
        <v>20140219</v>
      </c>
    </row>
    <row r="17" spans="1:44">
      <c r="A17" s="203" t="s">
        <v>65</v>
      </c>
      <c r="B17" s="213"/>
      <c r="C17" s="213"/>
      <c r="D17" s="213"/>
      <c r="E17" s="213"/>
      <c r="F17" s="215"/>
      <c r="G17" s="213"/>
      <c r="H17" s="215"/>
      <c r="I17" s="213"/>
      <c r="J17" s="215"/>
      <c r="K17" s="213"/>
      <c r="L17" s="215"/>
      <c r="M17" s="213"/>
      <c r="N17" s="215"/>
      <c r="O17" s="213"/>
      <c r="P17" s="215"/>
      <c r="Q17" s="213"/>
      <c r="R17" s="215"/>
      <c r="S17" s="213"/>
      <c r="T17" s="214"/>
      <c r="U17" s="213"/>
      <c r="V17" s="213"/>
      <c r="W17" s="213"/>
      <c r="X17" s="213"/>
      <c r="Y17" s="215"/>
      <c r="Z17" s="213"/>
      <c r="AA17" s="215"/>
      <c r="AB17" s="213"/>
      <c r="AC17" s="215"/>
      <c r="AD17" s="213"/>
      <c r="AE17" s="215"/>
      <c r="AF17" s="213"/>
      <c r="AG17" s="215"/>
      <c r="AH17" s="213"/>
      <c r="AI17" s="215"/>
      <c r="AJ17" s="213"/>
      <c r="AK17" s="215"/>
      <c r="AL17" s="213"/>
      <c r="AM17" s="215"/>
      <c r="AN17" s="213"/>
      <c r="AO17" s="214"/>
      <c r="AP17" s="213"/>
      <c r="AR17" s="51">
        <v>20140206</v>
      </c>
    </row>
    <row r="18" spans="1:44">
      <c r="A18" s="203" t="s">
        <v>66</v>
      </c>
      <c r="B18" s="213"/>
      <c r="C18" s="213"/>
      <c r="D18" s="213"/>
      <c r="E18" s="213"/>
      <c r="F18" s="215"/>
      <c r="G18" s="213"/>
      <c r="H18" s="215"/>
      <c r="I18" s="213"/>
      <c r="J18" s="215"/>
      <c r="K18" s="213"/>
      <c r="L18" s="215"/>
      <c r="M18" s="213"/>
      <c r="N18" s="215"/>
      <c r="O18" s="213"/>
      <c r="P18" s="215"/>
      <c r="Q18" s="213"/>
      <c r="R18" s="215"/>
      <c r="S18" s="213"/>
      <c r="T18" s="214"/>
      <c r="U18" s="213"/>
      <c r="V18" s="213"/>
      <c r="W18" s="213"/>
      <c r="X18" s="213"/>
      <c r="Y18" s="215"/>
      <c r="Z18" s="213"/>
      <c r="AA18" s="215"/>
      <c r="AB18" s="213"/>
      <c r="AC18" s="215"/>
      <c r="AD18" s="213"/>
      <c r="AE18" s="215"/>
      <c r="AF18" s="213"/>
      <c r="AG18" s="215"/>
      <c r="AH18" s="213"/>
      <c r="AI18" s="215"/>
      <c r="AJ18" s="213"/>
      <c r="AK18" s="215"/>
      <c r="AL18" s="213"/>
      <c r="AM18" s="215"/>
      <c r="AN18" s="213"/>
      <c r="AO18" s="214"/>
      <c r="AP18" s="213"/>
    </row>
    <row r="19" spans="1:44" ht="15" thickBot="1">
      <c r="A19" s="203" t="s">
        <v>67</v>
      </c>
      <c r="B19" s="219"/>
      <c r="C19" s="219"/>
      <c r="D19" s="219"/>
      <c r="E19" s="219"/>
      <c r="F19" s="221"/>
      <c r="G19" s="219"/>
      <c r="H19" s="221"/>
      <c r="I19" s="219"/>
      <c r="J19" s="221"/>
      <c r="K19" s="219"/>
      <c r="L19" s="221"/>
      <c r="M19" s="219"/>
      <c r="N19" s="221"/>
      <c r="O19" s="219"/>
      <c r="P19" s="221"/>
      <c r="Q19" s="219"/>
      <c r="R19" s="221"/>
      <c r="S19" s="219"/>
      <c r="T19" s="220"/>
      <c r="U19" s="219"/>
      <c r="V19" s="219"/>
      <c r="W19" s="219"/>
      <c r="X19" s="219"/>
      <c r="Y19" s="221"/>
      <c r="Z19" s="219"/>
      <c r="AA19" s="221"/>
      <c r="AB19" s="219"/>
      <c r="AC19" s="221"/>
      <c r="AD19" s="219"/>
      <c r="AE19" s="221"/>
      <c r="AF19" s="219"/>
      <c r="AG19" s="221"/>
      <c r="AH19" s="219"/>
      <c r="AI19" s="221"/>
      <c r="AJ19" s="219"/>
      <c r="AK19" s="221"/>
      <c r="AL19" s="219"/>
      <c r="AM19" s="221"/>
      <c r="AN19" s="219"/>
      <c r="AO19" s="220"/>
      <c r="AP19" s="219"/>
      <c r="AR19" s="51">
        <v>20140225</v>
      </c>
    </row>
    <row r="20" spans="1:44">
      <c r="A20" s="203" t="s">
        <v>68</v>
      </c>
      <c r="B20" s="216"/>
      <c r="C20" s="216"/>
      <c r="D20" s="216"/>
      <c r="E20" s="216"/>
      <c r="F20" s="218"/>
      <c r="G20" s="216"/>
      <c r="H20" s="218"/>
      <c r="I20" s="216"/>
      <c r="J20" s="218"/>
      <c r="K20" s="216"/>
      <c r="L20" s="218"/>
      <c r="M20" s="216"/>
      <c r="N20" s="218"/>
      <c r="O20" s="216"/>
      <c r="P20" s="218"/>
      <c r="Q20" s="216"/>
      <c r="R20" s="218"/>
      <c r="S20" s="216"/>
      <c r="T20" s="217"/>
      <c r="U20" s="216"/>
      <c r="V20" s="216"/>
      <c r="W20" s="216"/>
      <c r="X20" s="216"/>
      <c r="Y20" s="218"/>
      <c r="Z20" s="216"/>
      <c r="AA20" s="218" t="s">
        <v>160</v>
      </c>
      <c r="AB20" s="216" t="s">
        <v>176</v>
      </c>
      <c r="AC20" s="218"/>
      <c r="AD20" s="216"/>
      <c r="AE20" s="218"/>
      <c r="AF20" s="216"/>
      <c r="AG20" s="218"/>
      <c r="AH20" s="216"/>
      <c r="AI20" s="218"/>
      <c r="AJ20" s="216"/>
      <c r="AK20" s="218"/>
      <c r="AL20" s="216"/>
      <c r="AM20" s="218"/>
      <c r="AN20" s="216"/>
      <c r="AO20" s="217"/>
      <c r="AP20" s="216"/>
      <c r="AR20" s="51">
        <v>20140210</v>
      </c>
    </row>
    <row r="21" spans="1:44">
      <c r="A21" s="203" t="s">
        <v>69</v>
      </c>
      <c r="B21" s="213"/>
      <c r="C21" s="213"/>
      <c r="D21" s="213"/>
      <c r="E21" s="213"/>
      <c r="F21" s="215"/>
      <c r="G21" s="213"/>
      <c r="H21" s="215"/>
      <c r="I21" s="213"/>
      <c r="J21" s="215"/>
      <c r="K21" s="213"/>
      <c r="L21" s="215"/>
      <c r="M21" s="213"/>
      <c r="N21" s="215"/>
      <c r="O21" s="213"/>
      <c r="P21" s="215"/>
      <c r="Q21" s="213"/>
      <c r="R21" s="215"/>
      <c r="S21" s="213"/>
      <c r="T21" s="214"/>
      <c r="U21" s="213"/>
      <c r="V21" s="213"/>
      <c r="W21" s="213"/>
      <c r="X21" s="213"/>
      <c r="Y21" s="215"/>
      <c r="Z21" s="213"/>
      <c r="AA21" s="215"/>
      <c r="AB21" s="213"/>
      <c r="AC21" s="215"/>
      <c r="AD21" s="213"/>
      <c r="AE21" s="215"/>
      <c r="AF21" s="213"/>
      <c r="AG21" s="215"/>
      <c r="AH21" s="213"/>
      <c r="AI21" s="215"/>
      <c r="AJ21" s="213"/>
      <c r="AK21" s="215"/>
      <c r="AL21" s="213"/>
      <c r="AM21" s="215"/>
      <c r="AN21" s="213"/>
      <c r="AO21" s="214"/>
      <c r="AP21" s="213"/>
      <c r="AR21" s="51">
        <v>20140214</v>
      </c>
    </row>
    <row r="22" spans="1:44">
      <c r="A22" s="203" t="s">
        <v>70</v>
      </c>
      <c r="B22" s="213"/>
      <c r="C22" s="213"/>
      <c r="D22" s="213"/>
      <c r="E22" s="213"/>
      <c r="F22" s="215"/>
      <c r="G22" s="213"/>
      <c r="H22" s="215"/>
      <c r="I22" s="213"/>
      <c r="J22" s="215"/>
      <c r="K22" s="213"/>
      <c r="L22" s="215"/>
      <c r="M22" s="213"/>
      <c r="N22" s="215"/>
      <c r="O22" s="213"/>
      <c r="P22" s="215"/>
      <c r="Q22" s="213"/>
      <c r="R22" s="215"/>
      <c r="S22" s="213"/>
      <c r="T22" s="214"/>
      <c r="U22" s="213"/>
      <c r="V22" s="213"/>
      <c r="W22" s="213"/>
      <c r="X22" s="213"/>
      <c r="Y22" s="215"/>
      <c r="Z22" s="213"/>
      <c r="AA22" s="215"/>
      <c r="AB22" s="213"/>
      <c r="AC22" s="215"/>
      <c r="AD22" s="213"/>
      <c r="AE22" s="215"/>
      <c r="AF22" s="213"/>
      <c r="AG22" s="215"/>
      <c r="AH22" s="213"/>
      <c r="AI22" s="215"/>
      <c r="AJ22" s="213"/>
      <c r="AK22" s="215"/>
      <c r="AL22" s="213"/>
      <c r="AM22" s="215"/>
      <c r="AN22" s="213"/>
      <c r="AO22" s="214"/>
      <c r="AP22" s="213"/>
      <c r="AR22" s="51">
        <v>20140212</v>
      </c>
    </row>
    <row r="23" spans="1:44" ht="15" thickBot="1">
      <c r="A23" s="203" t="s">
        <v>71</v>
      </c>
      <c r="B23" s="219"/>
      <c r="C23" s="219"/>
      <c r="D23" s="219"/>
      <c r="E23" s="219"/>
      <c r="F23" s="221"/>
      <c r="G23" s="219"/>
      <c r="H23" s="221"/>
      <c r="I23" s="219"/>
      <c r="J23" s="221" t="s">
        <v>158</v>
      </c>
      <c r="K23" s="219" t="s">
        <v>175</v>
      </c>
      <c r="L23" s="221"/>
      <c r="M23" s="219"/>
      <c r="N23" s="221"/>
      <c r="O23" s="219"/>
      <c r="P23" s="221"/>
      <c r="Q23" s="219"/>
      <c r="R23" s="221"/>
      <c r="S23" s="219"/>
      <c r="T23" s="220"/>
      <c r="U23" s="219"/>
      <c r="V23" s="219"/>
      <c r="W23" s="219"/>
      <c r="X23" s="219"/>
      <c r="Y23" s="221"/>
      <c r="Z23" s="219"/>
      <c r="AA23" s="221"/>
      <c r="AB23" s="219"/>
      <c r="AC23" s="221"/>
      <c r="AD23" s="219"/>
      <c r="AE23" s="221"/>
      <c r="AF23" s="219"/>
      <c r="AG23" s="221"/>
      <c r="AH23" s="219"/>
      <c r="AI23" s="221"/>
      <c r="AJ23" s="219"/>
      <c r="AK23" s="221"/>
      <c r="AL23" s="219"/>
      <c r="AM23" s="221"/>
      <c r="AN23" s="219"/>
      <c r="AO23" s="220"/>
      <c r="AP23" s="219"/>
      <c r="AR23" s="51">
        <v>20140218</v>
      </c>
    </row>
    <row r="24" spans="1:44">
      <c r="A24" s="203" t="s">
        <v>72</v>
      </c>
      <c r="B24" s="216"/>
      <c r="C24" s="216"/>
      <c r="D24" s="216"/>
      <c r="E24" s="216"/>
      <c r="F24" s="218"/>
      <c r="G24" s="216"/>
      <c r="H24" s="218"/>
      <c r="I24" s="216"/>
      <c r="J24" s="218"/>
      <c r="K24" s="216"/>
      <c r="L24" s="218"/>
      <c r="M24" s="216"/>
      <c r="N24" s="218"/>
      <c r="O24" s="216"/>
      <c r="P24" s="218"/>
      <c r="Q24" s="216"/>
      <c r="R24" s="218"/>
      <c r="S24" s="216"/>
      <c r="T24" s="217"/>
      <c r="U24" s="216"/>
      <c r="V24" s="216"/>
      <c r="W24" s="216"/>
      <c r="X24" s="216"/>
      <c r="Y24" s="218"/>
      <c r="Z24" s="216"/>
      <c r="AA24" s="218"/>
      <c r="AB24" s="216"/>
      <c r="AC24" s="218"/>
      <c r="AD24" s="216"/>
      <c r="AE24" s="218"/>
      <c r="AF24" s="216"/>
      <c r="AG24" s="218"/>
      <c r="AH24" s="216"/>
      <c r="AI24" s="218"/>
      <c r="AJ24" s="216"/>
      <c r="AK24" s="218"/>
      <c r="AL24" s="216"/>
      <c r="AM24" s="218"/>
      <c r="AN24" s="216"/>
      <c r="AO24" s="217"/>
      <c r="AP24" s="216"/>
    </row>
    <row r="25" spans="1:44">
      <c r="A25" s="203" t="s">
        <v>73</v>
      </c>
      <c r="B25" s="213"/>
      <c r="C25" s="213"/>
      <c r="D25" s="213"/>
      <c r="E25" s="213"/>
      <c r="F25" s="215"/>
      <c r="G25" s="213"/>
      <c r="H25" s="215"/>
      <c r="I25" s="213"/>
      <c r="J25" s="215"/>
      <c r="K25" s="213"/>
      <c r="L25" s="215"/>
      <c r="M25" s="213"/>
      <c r="N25" s="215"/>
      <c r="O25" s="213"/>
      <c r="P25" s="215"/>
      <c r="Q25" s="213"/>
      <c r="R25" s="215"/>
      <c r="S25" s="213"/>
      <c r="T25" s="214"/>
      <c r="U25" s="213"/>
      <c r="V25" s="213"/>
      <c r="W25" s="213"/>
      <c r="X25" s="213"/>
      <c r="Y25" s="215"/>
      <c r="Z25" s="213"/>
      <c r="AA25" s="215"/>
      <c r="AB25" s="213"/>
      <c r="AC25" s="215"/>
      <c r="AD25" s="213"/>
      <c r="AE25" s="215"/>
      <c r="AF25" s="213"/>
      <c r="AG25" s="215"/>
      <c r="AH25" s="213"/>
      <c r="AI25" s="215" t="s">
        <v>142</v>
      </c>
      <c r="AJ25" s="213" t="s">
        <v>174</v>
      </c>
      <c r="AK25" s="215"/>
      <c r="AL25" s="213"/>
      <c r="AM25" s="215"/>
      <c r="AN25" s="213"/>
      <c r="AO25" s="214"/>
      <c r="AP25" s="213"/>
      <c r="AR25" s="51">
        <v>20140224</v>
      </c>
    </row>
    <row r="26" spans="1:44">
      <c r="A26" s="203" t="s">
        <v>74</v>
      </c>
      <c r="B26" s="213"/>
      <c r="C26" s="213"/>
      <c r="D26" s="213"/>
      <c r="E26" s="213"/>
      <c r="F26" s="215"/>
      <c r="G26" s="213"/>
      <c r="H26" s="215"/>
      <c r="I26" s="213"/>
      <c r="J26" s="215"/>
      <c r="K26" s="213"/>
      <c r="L26" s="215"/>
      <c r="M26" s="213"/>
      <c r="N26" s="215"/>
      <c r="O26" s="213"/>
      <c r="P26" s="215"/>
      <c r="Q26" s="213"/>
      <c r="R26" s="215"/>
      <c r="S26" s="213"/>
      <c r="T26" s="214"/>
      <c r="U26" s="213"/>
      <c r="V26" s="213"/>
      <c r="W26" s="213"/>
      <c r="X26" s="213"/>
      <c r="Y26" s="215"/>
      <c r="Z26" s="213"/>
      <c r="AA26" s="215"/>
      <c r="AB26" s="213"/>
      <c r="AC26" s="215"/>
      <c r="AD26" s="213"/>
      <c r="AE26" s="215"/>
      <c r="AF26" s="213"/>
      <c r="AG26" s="215"/>
      <c r="AH26" s="213"/>
      <c r="AI26" s="215"/>
      <c r="AJ26" s="213"/>
      <c r="AK26" s="215"/>
      <c r="AL26" s="213"/>
      <c r="AM26" s="215"/>
      <c r="AN26" s="213"/>
      <c r="AO26" s="214"/>
      <c r="AP26" s="213"/>
      <c r="AR26" s="51">
        <v>20140220</v>
      </c>
    </row>
    <row r="27" spans="1:44" ht="15" thickBot="1">
      <c r="A27" s="203" t="s">
        <v>75</v>
      </c>
      <c r="B27" s="219"/>
      <c r="C27" s="219"/>
      <c r="D27" s="219"/>
      <c r="E27" s="219"/>
      <c r="F27" s="221"/>
      <c r="G27" s="219"/>
      <c r="H27" s="221"/>
      <c r="I27" s="219"/>
      <c r="J27" s="221"/>
      <c r="K27" s="219"/>
      <c r="L27" s="221"/>
      <c r="M27" s="219"/>
      <c r="N27" s="221"/>
      <c r="O27" s="219"/>
      <c r="P27" s="221"/>
      <c r="Q27" s="219"/>
      <c r="R27" s="221"/>
      <c r="S27" s="219"/>
      <c r="T27" s="220"/>
      <c r="U27" s="219"/>
      <c r="V27" s="219"/>
      <c r="W27" s="219"/>
      <c r="X27" s="219"/>
      <c r="Y27" s="221"/>
      <c r="Z27" s="219"/>
      <c r="AA27" s="221"/>
      <c r="AB27" s="219"/>
      <c r="AC27" s="221"/>
      <c r="AD27" s="219"/>
      <c r="AE27" s="221"/>
      <c r="AF27" s="219"/>
      <c r="AG27" s="221"/>
      <c r="AH27" s="219"/>
      <c r="AI27" s="221"/>
      <c r="AJ27" s="219"/>
      <c r="AK27" s="221"/>
      <c r="AL27" s="219"/>
      <c r="AM27" s="221"/>
      <c r="AN27" s="219"/>
      <c r="AO27" s="220"/>
      <c r="AP27" s="219"/>
      <c r="AR27" s="51">
        <v>20140211</v>
      </c>
    </row>
    <row r="28" spans="1:44">
      <c r="A28" s="203" t="s">
        <v>130</v>
      </c>
      <c r="B28" s="216"/>
      <c r="C28" s="216"/>
      <c r="D28" s="216"/>
      <c r="E28" s="216"/>
      <c r="F28" s="218"/>
      <c r="G28" s="216"/>
      <c r="H28" s="218"/>
      <c r="I28" s="216"/>
      <c r="J28" s="218"/>
      <c r="K28" s="216"/>
      <c r="L28" s="218"/>
      <c r="M28" s="216"/>
      <c r="N28" s="218"/>
      <c r="O28" s="216"/>
      <c r="P28" s="218"/>
      <c r="Q28" s="216"/>
      <c r="R28" s="218"/>
      <c r="S28" s="216"/>
      <c r="T28" s="217"/>
      <c r="U28" s="216"/>
      <c r="V28" s="216"/>
      <c r="W28" s="216"/>
      <c r="X28" s="216"/>
      <c r="Y28" s="218"/>
      <c r="Z28" s="216"/>
      <c r="AA28" s="218"/>
      <c r="AB28" s="216"/>
      <c r="AC28" s="218"/>
      <c r="AD28" s="216"/>
      <c r="AE28" s="218"/>
      <c r="AF28" s="216"/>
      <c r="AG28" s="218"/>
      <c r="AH28" s="216"/>
      <c r="AI28" s="218"/>
      <c r="AJ28" s="216"/>
      <c r="AK28" s="218"/>
      <c r="AL28" s="216"/>
      <c r="AM28" s="218"/>
      <c r="AN28" s="216"/>
      <c r="AO28" s="217"/>
      <c r="AP28" s="216"/>
      <c r="AR28" s="51">
        <v>20140220</v>
      </c>
    </row>
    <row r="29" spans="1:44">
      <c r="A29" s="203" t="s">
        <v>76</v>
      </c>
      <c r="B29" s="213"/>
      <c r="C29" s="213"/>
      <c r="D29" s="213"/>
      <c r="E29" s="213"/>
      <c r="F29" s="215"/>
      <c r="G29" s="213"/>
      <c r="H29" s="215"/>
      <c r="I29" s="213"/>
      <c r="J29" s="215"/>
      <c r="K29" s="213"/>
      <c r="L29" s="215"/>
      <c r="M29" s="213"/>
      <c r="N29" s="215"/>
      <c r="O29" s="213"/>
      <c r="P29" s="215"/>
      <c r="Q29" s="213"/>
      <c r="R29" s="215"/>
      <c r="S29" s="213"/>
      <c r="T29" s="214"/>
      <c r="U29" s="213"/>
      <c r="V29" s="213"/>
      <c r="W29" s="213"/>
      <c r="X29" s="213"/>
      <c r="Y29" s="215"/>
      <c r="Z29" s="213"/>
      <c r="AA29" s="215"/>
      <c r="AB29" s="213"/>
      <c r="AC29" s="215"/>
      <c r="AD29" s="213"/>
      <c r="AE29" s="215"/>
      <c r="AF29" s="213"/>
      <c r="AG29" s="215"/>
      <c r="AH29" s="213"/>
      <c r="AI29" s="215"/>
      <c r="AJ29" s="213"/>
      <c r="AK29" s="215"/>
      <c r="AL29" s="213"/>
      <c r="AM29" s="215"/>
      <c r="AN29" s="213"/>
      <c r="AO29" s="214"/>
      <c r="AP29" s="213"/>
      <c r="AR29" s="51">
        <v>20140219</v>
      </c>
    </row>
    <row r="30" spans="1:44">
      <c r="A30" s="203" t="s">
        <v>77</v>
      </c>
      <c r="B30" s="213"/>
      <c r="C30" s="213"/>
      <c r="D30" s="213"/>
      <c r="E30" s="213"/>
      <c r="F30" s="215"/>
      <c r="G30" s="213"/>
      <c r="H30" s="215"/>
      <c r="I30" s="213"/>
      <c r="J30" s="215"/>
      <c r="K30" s="213"/>
      <c r="L30" s="215"/>
      <c r="M30" s="213"/>
      <c r="N30" s="215"/>
      <c r="O30" s="213"/>
      <c r="P30" s="215"/>
      <c r="Q30" s="213"/>
      <c r="R30" s="215"/>
      <c r="S30" s="213"/>
      <c r="T30" s="214"/>
      <c r="U30" s="213"/>
      <c r="V30" s="213"/>
      <c r="W30" s="213"/>
      <c r="X30" s="213"/>
      <c r="Y30" s="215"/>
      <c r="Z30" s="213"/>
      <c r="AA30" s="215"/>
      <c r="AB30" s="213"/>
      <c r="AC30" s="215"/>
      <c r="AD30" s="213"/>
      <c r="AE30" s="215"/>
      <c r="AF30" s="213"/>
      <c r="AG30" s="215"/>
      <c r="AH30" s="213"/>
      <c r="AI30" s="215"/>
      <c r="AJ30" s="213"/>
      <c r="AK30" s="215"/>
      <c r="AL30" s="213"/>
      <c r="AM30" s="215"/>
      <c r="AN30" s="213"/>
      <c r="AO30" s="214"/>
      <c r="AP30" s="213"/>
      <c r="AR30" s="51">
        <v>20140220</v>
      </c>
    </row>
    <row r="31" spans="1:44" ht="15" thickBot="1">
      <c r="A31" s="203" t="s">
        <v>78</v>
      </c>
      <c r="B31" s="219"/>
      <c r="C31" s="219"/>
      <c r="D31" s="219"/>
      <c r="E31" s="219"/>
      <c r="F31" s="221"/>
      <c r="G31" s="219"/>
      <c r="H31" s="221"/>
      <c r="I31" s="219"/>
      <c r="J31" s="221"/>
      <c r="K31" s="219"/>
      <c r="L31" s="221"/>
      <c r="M31" s="219"/>
      <c r="N31" s="221"/>
      <c r="O31" s="219"/>
      <c r="P31" s="221"/>
      <c r="Q31" s="219"/>
      <c r="R31" s="221"/>
      <c r="S31" s="219"/>
      <c r="T31" s="220"/>
      <c r="U31" s="219"/>
      <c r="V31" s="219"/>
      <c r="W31" s="219"/>
      <c r="X31" s="219"/>
      <c r="Y31" s="221"/>
      <c r="Z31" s="219"/>
      <c r="AA31" s="221"/>
      <c r="AB31" s="219"/>
      <c r="AC31" s="221"/>
      <c r="AD31" s="219"/>
      <c r="AE31" s="221"/>
      <c r="AF31" s="219"/>
      <c r="AG31" s="221"/>
      <c r="AH31" s="219"/>
      <c r="AI31" s="221"/>
      <c r="AJ31" s="219"/>
      <c r="AK31" s="221"/>
      <c r="AL31" s="219"/>
      <c r="AM31" s="221"/>
      <c r="AN31" s="219"/>
      <c r="AO31" s="220"/>
      <c r="AP31" s="219"/>
      <c r="AR31" s="51">
        <v>20140206</v>
      </c>
    </row>
    <row r="32" spans="1:44">
      <c r="A32" s="203" t="s">
        <v>79</v>
      </c>
      <c r="B32" s="216"/>
      <c r="C32" s="216"/>
      <c r="D32" s="216"/>
      <c r="E32" s="216"/>
      <c r="F32" s="218"/>
      <c r="G32" s="216"/>
      <c r="H32" s="218"/>
      <c r="I32" s="216"/>
      <c r="J32" s="218"/>
      <c r="K32" s="216"/>
      <c r="L32" s="218"/>
      <c r="M32" s="216"/>
      <c r="N32" s="218"/>
      <c r="O32" s="216"/>
      <c r="P32" s="218"/>
      <c r="Q32" s="216"/>
      <c r="R32" s="218"/>
      <c r="S32" s="216"/>
      <c r="T32" s="217"/>
      <c r="U32" s="216"/>
      <c r="V32" s="216"/>
      <c r="W32" s="216"/>
      <c r="X32" s="216"/>
      <c r="Y32" s="218"/>
      <c r="Z32" s="216"/>
      <c r="AA32" s="218"/>
      <c r="AB32" s="216"/>
      <c r="AC32" s="218"/>
      <c r="AD32" s="216"/>
      <c r="AE32" s="218"/>
      <c r="AF32" s="216"/>
      <c r="AG32" s="218"/>
      <c r="AH32" s="216"/>
      <c r="AI32" s="218"/>
      <c r="AJ32" s="216"/>
      <c r="AK32" s="218"/>
      <c r="AL32" s="216"/>
      <c r="AM32" s="218"/>
      <c r="AN32" s="216"/>
      <c r="AO32" s="217"/>
      <c r="AP32" s="216"/>
      <c r="AR32" s="51">
        <v>20140220</v>
      </c>
    </row>
    <row r="33" spans="1:44">
      <c r="A33" s="203" t="s">
        <v>80</v>
      </c>
      <c r="B33" s="213"/>
      <c r="C33" s="213"/>
      <c r="D33" s="213"/>
      <c r="E33" s="213"/>
      <c r="F33" s="215"/>
      <c r="G33" s="213"/>
      <c r="H33" s="215"/>
      <c r="I33" s="213"/>
      <c r="J33" s="215"/>
      <c r="K33" s="213"/>
      <c r="L33" s="215"/>
      <c r="M33" s="213"/>
      <c r="N33" s="215"/>
      <c r="O33" s="213"/>
      <c r="P33" s="215"/>
      <c r="Q33" s="213"/>
      <c r="R33" s="215"/>
      <c r="S33" s="213"/>
      <c r="T33" s="214"/>
      <c r="U33" s="213"/>
      <c r="V33" s="213"/>
      <c r="W33" s="213"/>
      <c r="X33" s="213"/>
      <c r="Y33" s="215"/>
      <c r="Z33" s="213"/>
      <c r="AA33" s="215"/>
      <c r="AB33" s="213"/>
      <c r="AC33" s="215"/>
      <c r="AD33" s="213"/>
      <c r="AE33" s="215"/>
      <c r="AF33" s="213"/>
      <c r="AG33" s="215"/>
      <c r="AH33" s="213"/>
      <c r="AI33" s="215"/>
      <c r="AJ33" s="213"/>
      <c r="AK33" s="215"/>
      <c r="AL33" s="213"/>
      <c r="AM33" s="215"/>
      <c r="AN33" s="213"/>
      <c r="AO33" s="214"/>
      <c r="AP33" s="213"/>
      <c r="AR33" s="51">
        <v>20140219</v>
      </c>
    </row>
    <row r="34" spans="1:44">
      <c r="A34" s="203" t="s">
        <v>81</v>
      </c>
      <c r="B34" s="213"/>
      <c r="C34" s="213"/>
      <c r="D34" s="213"/>
      <c r="E34" s="213"/>
      <c r="F34" s="215"/>
      <c r="G34" s="213"/>
      <c r="H34" s="215"/>
      <c r="I34" s="213"/>
      <c r="J34" s="215"/>
      <c r="K34" s="213"/>
      <c r="L34" s="215"/>
      <c r="M34" s="213"/>
      <c r="N34" s="215"/>
      <c r="O34" s="213"/>
      <c r="P34" s="215"/>
      <c r="Q34" s="213"/>
      <c r="R34" s="215"/>
      <c r="S34" s="213"/>
      <c r="T34" s="214"/>
      <c r="U34" s="213"/>
      <c r="V34" s="213"/>
      <c r="W34" s="213"/>
      <c r="X34" s="213"/>
      <c r="Y34" s="215"/>
      <c r="Z34" s="213"/>
      <c r="AA34" s="215"/>
      <c r="AB34" s="213"/>
      <c r="AC34" s="215"/>
      <c r="AD34" s="213"/>
      <c r="AE34" s="215"/>
      <c r="AF34" s="213"/>
      <c r="AG34" s="215"/>
      <c r="AH34" s="213"/>
      <c r="AI34" s="215"/>
      <c r="AJ34" s="213"/>
      <c r="AK34" s="215"/>
      <c r="AL34" s="213"/>
      <c r="AM34" s="215"/>
      <c r="AN34" s="213"/>
      <c r="AO34" s="214"/>
      <c r="AP34" s="213"/>
      <c r="AR34" s="51">
        <v>20140208</v>
      </c>
    </row>
    <row r="35" spans="1:44" ht="15" thickBot="1">
      <c r="A35" s="203" t="s">
        <v>82</v>
      </c>
      <c r="B35" s="219"/>
      <c r="C35" s="219"/>
      <c r="D35" s="219"/>
      <c r="E35" s="219"/>
      <c r="F35" s="221"/>
      <c r="G35" s="219"/>
      <c r="H35" s="221"/>
      <c r="I35" s="219"/>
      <c r="J35" s="221"/>
      <c r="K35" s="219"/>
      <c r="L35" s="221"/>
      <c r="M35" s="219"/>
      <c r="N35" s="221"/>
      <c r="O35" s="219"/>
      <c r="P35" s="221"/>
      <c r="Q35" s="219"/>
      <c r="R35" s="221"/>
      <c r="S35" s="219"/>
      <c r="T35" s="220"/>
      <c r="U35" s="219"/>
      <c r="V35" s="219"/>
      <c r="W35" s="219"/>
      <c r="X35" s="219"/>
      <c r="Y35" s="221"/>
      <c r="Z35" s="219"/>
      <c r="AA35" s="221"/>
      <c r="AB35" s="219"/>
      <c r="AC35" s="221"/>
      <c r="AD35" s="219"/>
      <c r="AE35" s="221"/>
      <c r="AF35" s="219"/>
      <c r="AG35" s="221"/>
      <c r="AH35" s="219"/>
      <c r="AI35" s="221"/>
      <c r="AJ35" s="219"/>
      <c r="AK35" s="221"/>
      <c r="AL35" s="219"/>
      <c r="AM35" s="221"/>
      <c r="AN35" s="219"/>
      <c r="AO35" s="220"/>
      <c r="AP35" s="219"/>
      <c r="AR35" s="51">
        <v>20140214</v>
      </c>
    </row>
    <row r="36" spans="1:44">
      <c r="A36" s="203" t="s">
        <v>83</v>
      </c>
      <c r="B36" s="216"/>
      <c r="C36" s="216"/>
      <c r="D36" s="216"/>
      <c r="E36" s="216"/>
      <c r="F36" s="218"/>
      <c r="G36" s="216"/>
      <c r="H36" s="218"/>
      <c r="I36" s="216"/>
      <c r="J36" s="218"/>
      <c r="K36" s="216"/>
      <c r="L36" s="218"/>
      <c r="M36" s="216"/>
      <c r="N36" s="218"/>
      <c r="O36" s="216"/>
      <c r="P36" s="218"/>
      <c r="Q36" s="216"/>
      <c r="R36" s="218"/>
      <c r="S36" s="216"/>
      <c r="T36" s="217"/>
      <c r="U36" s="216"/>
      <c r="V36" s="216"/>
      <c r="W36" s="216"/>
      <c r="X36" s="216"/>
      <c r="Y36" s="218"/>
      <c r="Z36" s="216"/>
      <c r="AA36" s="218"/>
      <c r="AB36" s="216"/>
      <c r="AC36" s="218"/>
      <c r="AD36" s="216"/>
      <c r="AE36" s="218"/>
      <c r="AF36" s="216"/>
      <c r="AG36" s="218"/>
      <c r="AH36" s="216"/>
      <c r="AI36" s="218"/>
      <c r="AJ36" s="216"/>
      <c r="AK36" s="218"/>
      <c r="AL36" s="216"/>
      <c r="AM36" s="218"/>
      <c r="AN36" s="216"/>
      <c r="AO36" s="217"/>
      <c r="AP36" s="216"/>
      <c r="AR36" s="51">
        <v>20140210</v>
      </c>
    </row>
    <row r="37" spans="1:44">
      <c r="A37" s="203" t="s">
        <v>84</v>
      </c>
      <c r="B37" s="213"/>
      <c r="C37" s="213"/>
      <c r="D37" s="213"/>
      <c r="E37" s="213"/>
      <c r="F37" s="215"/>
      <c r="G37" s="213"/>
      <c r="H37" s="215"/>
      <c r="I37" s="213"/>
      <c r="J37" s="215"/>
      <c r="K37" s="213"/>
      <c r="L37" s="215"/>
      <c r="M37" s="213"/>
      <c r="N37" s="215"/>
      <c r="O37" s="213"/>
      <c r="P37" s="215"/>
      <c r="Q37" s="213"/>
      <c r="R37" s="215"/>
      <c r="S37" s="213"/>
      <c r="T37" s="214"/>
      <c r="U37" s="213"/>
      <c r="V37" s="213"/>
      <c r="W37" s="213"/>
      <c r="X37" s="213"/>
      <c r="Y37" s="215"/>
      <c r="Z37" s="213"/>
      <c r="AA37" s="215"/>
      <c r="AB37" s="213"/>
      <c r="AC37" s="215"/>
      <c r="AD37" s="213"/>
      <c r="AE37" s="215"/>
      <c r="AF37" s="213"/>
      <c r="AG37" s="215"/>
      <c r="AH37" s="213"/>
      <c r="AI37" s="215"/>
      <c r="AJ37" s="213"/>
      <c r="AK37" s="215"/>
      <c r="AL37" s="213"/>
      <c r="AM37" s="215"/>
      <c r="AN37" s="213"/>
      <c r="AO37" s="214"/>
      <c r="AP37" s="213"/>
      <c r="AR37" s="51">
        <v>20140219</v>
      </c>
    </row>
    <row r="38" spans="1:44">
      <c r="A38" s="203" t="s">
        <v>85</v>
      </c>
      <c r="B38" s="213"/>
      <c r="C38" s="213"/>
      <c r="D38" s="213"/>
      <c r="E38" s="213"/>
      <c r="F38" s="215"/>
      <c r="G38" s="213"/>
      <c r="H38" s="215"/>
      <c r="I38" s="213"/>
      <c r="J38" s="215"/>
      <c r="K38" s="213"/>
      <c r="L38" s="215"/>
      <c r="M38" s="213"/>
      <c r="N38" s="215"/>
      <c r="O38" s="213"/>
      <c r="P38" s="215"/>
      <c r="Q38" s="213"/>
      <c r="R38" s="215"/>
      <c r="S38" s="213"/>
      <c r="T38" s="214"/>
      <c r="U38" s="213"/>
      <c r="V38" s="213"/>
      <c r="W38" s="213"/>
      <c r="X38" s="213"/>
      <c r="Y38" s="215"/>
      <c r="Z38" s="213"/>
      <c r="AA38" s="215"/>
      <c r="AB38" s="213"/>
      <c r="AC38" s="215"/>
      <c r="AD38" s="213"/>
      <c r="AE38" s="215"/>
      <c r="AF38" s="213"/>
      <c r="AG38" s="215"/>
      <c r="AH38" s="213"/>
      <c r="AI38" s="215"/>
      <c r="AJ38" s="213"/>
      <c r="AK38" s="215"/>
      <c r="AL38" s="213"/>
      <c r="AM38" s="215"/>
      <c r="AN38" s="213"/>
      <c r="AO38" s="214"/>
      <c r="AP38" s="213"/>
      <c r="AR38" s="51">
        <v>20140219</v>
      </c>
    </row>
    <row r="39" spans="1:44" ht="15" thickBot="1">
      <c r="A39" s="203" t="s">
        <v>86</v>
      </c>
      <c r="B39" s="219"/>
      <c r="C39" s="219"/>
      <c r="D39" s="219"/>
      <c r="E39" s="219"/>
      <c r="F39" s="221"/>
      <c r="G39" s="219"/>
      <c r="H39" s="221"/>
      <c r="I39" s="219"/>
      <c r="J39" s="221"/>
      <c r="K39" s="219"/>
      <c r="L39" s="221"/>
      <c r="M39" s="219"/>
      <c r="N39" s="221"/>
      <c r="O39" s="219"/>
      <c r="P39" s="221"/>
      <c r="Q39" s="219"/>
      <c r="R39" s="221"/>
      <c r="S39" s="219"/>
      <c r="T39" s="220"/>
      <c r="U39" s="219"/>
      <c r="V39" s="219"/>
      <c r="W39" s="219"/>
      <c r="X39" s="219"/>
      <c r="Y39" s="221"/>
      <c r="Z39" s="219"/>
      <c r="AA39" s="221"/>
      <c r="AB39" s="219"/>
      <c r="AC39" s="221"/>
      <c r="AD39" s="219"/>
      <c r="AE39" s="221"/>
      <c r="AF39" s="219"/>
      <c r="AG39" s="221"/>
      <c r="AH39" s="219"/>
      <c r="AI39" s="221"/>
      <c r="AJ39" s="219"/>
      <c r="AK39" s="221"/>
      <c r="AL39" s="219"/>
      <c r="AM39" s="221"/>
      <c r="AN39" s="219"/>
      <c r="AO39" s="220"/>
      <c r="AP39" s="219"/>
      <c r="AR39" s="51">
        <v>20140218</v>
      </c>
    </row>
    <row r="40" spans="1:44">
      <c r="A40" s="203" t="s">
        <v>87</v>
      </c>
      <c r="B40" s="216"/>
      <c r="C40" s="216"/>
      <c r="D40" s="216"/>
      <c r="E40" s="216"/>
      <c r="F40" s="218"/>
      <c r="G40" s="216"/>
      <c r="H40" s="218"/>
      <c r="I40" s="216"/>
      <c r="J40" s="218"/>
      <c r="K40" s="216"/>
      <c r="L40" s="218"/>
      <c r="M40" s="216"/>
      <c r="N40" s="218"/>
      <c r="O40" s="216"/>
      <c r="P40" s="218"/>
      <c r="Q40" s="216"/>
      <c r="R40" s="218"/>
      <c r="S40" s="216"/>
      <c r="T40" s="217"/>
      <c r="U40" s="216"/>
      <c r="V40" s="216"/>
      <c r="W40" s="216"/>
      <c r="X40" s="216"/>
      <c r="Y40" s="218"/>
      <c r="Z40" s="216"/>
      <c r="AA40" s="218"/>
      <c r="AB40" s="216"/>
      <c r="AC40" s="218"/>
      <c r="AD40" s="216"/>
      <c r="AE40" s="218"/>
      <c r="AF40" s="216"/>
      <c r="AG40" s="218"/>
      <c r="AH40" s="216"/>
      <c r="AI40" s="218"/>
      <c r="AJ40" s="216"/>
      <c r="AK40" s="218"/>
      <c r="AL40" s="216"/>
      <c r="AM40" s="218"/>
      <c r="AN40" s="216"/>
      <c r="AO40" s="217"/>
      <c r="AP40" s="216"/>
      <c r="AR40" s="51">
        <v>20140227</v>
      </c>
    </row>
    <row r="41" spans="1:44">
      <c r="A41" s="203" t="s">
        <v>157</v>
      </c>
      <c r="B41" s="213"/>
      <c r="C41" s="213"/>
      <c r="D41" s="213"/>
      <c r="E41" s="213"/>
      <c r="F41" s="215"/>
      <c r="G41" s="213"/>
      <c r="H41" s="215"/>
      <c r="I41" s="213"/>
      <c r="J41" s="215"/>
      <c r="K41" s="213"/>
      <c r="L41" s="215"/>
      <c r="M41" s="213"/>
      <c r="N41" s="215"/>
      <c r="O41" s="213"/>
      <c r="P41" s="215"/>
      <c r="Q41" s="213"/>
      <c r="R41" s="215"/>
      <c r="S41" s="213"/>
      <c r="T41" s="214"/>
      <c r="U41" s="213"/>
      <c r="V41" s="213"/>
      <c r="W41" s="213"/>
      <c r="X41" s="213"/>
      <c r="Y41" s="215"/>
      <c r="Z41" s="213"/>
      <c r="AA41" s="215"/>
      <c r="AB41" s="213"/>
      <c r="AC41" s="215"/>
      <c r="AD41" s="213"/>
      <c r="AE41" s="215"/>
      <c r="AF41" s="213"/>
      <c r="AG41" s="215"/>
      <c r="AH41" s="213"/>
      <c r="AI41" s="215"/>
      <c r="AJ41" s="213"/>
      <c r="AK41" s="215"/>
      <c r="AL41" s="213"/>
      <c r="AM41" s="215"/>
      <c r="AN41" s="213"/>
      <c r="AO41" s="214"/>
      <c r="AP41" s="213"/>
      <c r="AR41" s="51">
        <v>20140217</v>
      </c>
    </row>
    <row r="42" spans="1:44">
      <c r="A42" s="203" t="s">
        <v>89</v>
      </c>
      <c r="B42" s="213" t="s">
        <v>160</v>
      </c>
      <c r="C42" s="213" t="s">
        <v>173</v>
      </c>
      <c r="D42" s="213" t="s">
        <v>160</v>
      </c>
      <c r="E42" s="213" t="s">
        <v>173</v>
      </c>
      <c r="F42" s="215"/>
      <c r="G42" s="213"/>
      <c r="H42" s="215"/>
      <c r="I42" s="213"/>
      <c r="J42" s="215"/>
      <c r="K42" s="213"/>
      <c r="L42" s="215"/>
      <c r="M42" s="213"/>
      <c r="N42" s="215"/>
      <c r="O42" s="213"/>
      <c r="P42" s="215"/>
      <c r="Q42" s="213"/>
      <c r="R42" s="215"/>
      <c r="S42" s="213"/>
      <c r="T42" s="214"/>
      <c r="U42" s="213"/>
      <c r="V42" s="213"/>
      <c r="W42" s="213"/>
      <c r="X42" s="213"/>
      <c r="Y42" s="215"/>
      <c r="Z42" s="213"/>
      <c r="AA42" s="215" t="s">
        <v>160</v>
      </c>
      <c r="AB42" s="213" t="s">
        <v>173</v>
      </c>
      <c r="AC42" s="215"/>
      <c r="AD42" s="213"/>
      <c r="AE42" s="215"/>
      <c r="AF42" s="213"/>
      <c r="AG42" s="215"/>
      <c r="AH42" s="213"/>
      <c r="AI42" s="215"/>
      <c r="AJ42" s="213"/>
      <c r="AK42" s="215" t="s">
        <v>160</v>
      </c>
      <c r="AL42" s="213" t="s">
        <v>173</v>
      </c>
      <c r="AM42" s="215"/>
      <c r="AN42" s="213"/>
      <c r="AO42" s="214"/>
      <c r="AP42" s="213"/>
      <c r="AR42" s="51">
        <v>20140211</v>
      </c>
    </row>
    <row r="43" spans="1:44" ht="15" thickBot="1">
      <c r="A43" s="203" t="s">
        <v>90</v>
      </c>
      <c r="B43" s="219"/>
      <c r="C43" s="219"/>
      <c r="D43" s="219"/>
      <c r="E43" s="219"/>
      <c r="F43" s="221"/>
      <c r="G43" s="219"/>
      <c r="H43" s="221"/>
      <c r="I43" s="219"/>
      <c r="J43" s="221"/>
      <c r="K43" s="219"/>
      <c r="L43" s="221"/>
      <c r="M43" s="219"/>
      <c r="N43" s="221"/>
      <c r="O43" s="219"/>
      <c r="P43" s="221"/>
      <c r="Q43" s="219"/>
      <c r="R43" s="221"/>
      <c r="S43" s="219"/>
      <c r="T43" s="220"/>
      <c r="U43" s="219"/>
      <c r="V43" s="219"/>
      <c r="W43" s="219"/>
      <c r="X43" s="219"/>
      <c r="Y43" s="221"/>
      <c r="Z43" s="219"/>
      <c r="AA43" s="221"/>
      <c r="AB43" s="219"/>
      <c r="AC43" s="221"/>
      <c r="AD43" s="219"/>
      <c r="AE43" s="221"/>
      <c r="AF43" s="219"/>
      <c r="AG43" s="221"/>
      <c r="AH43" s="219"/>
      <c r="AI43" s="221"/>
      <c r="AJ43" s="219"/>
      <c r="AK43" s="221"/>
      <c r="AL43" s="219"/>
      <c r="AM43" s="221"/>
      <c r="AN43" s="219"/>
      <c r="AO43" s="220"/>
      <c r="AP43" s="219"/>
      <c r="AR43" s="51">
        <v>20140214</v>
      </c>
    </row>
    <row r="44" spans="1:44">
      <c r="A44" s="203" t="s">
        <v>91</v>
      </c>
      <c r="B44" s="216"/>
      <c r="C44" s="216"/>
      <c r="D44" s="216"/>
      <c r="E44" s="216"/>
      <c r="F44" s="218"/>
      <c r="G44" s="216"/>
      <c r="H44" s="218"/>
      <c r="I44" s="216"/>
      <c r="J44" s="218"/>
      <c r="K44" s="216"/>
      <c r="L44" s="218"/>
      <c r="M44" s="216"/>
      <c r="N44" s="218"/>
      <c r="O44" s="216"/>
      <c r="P44" s="218"/>
      <c r="Q44" s="216"/>
      <c r="R44" s="218"/>
      <c r="S44" s="216"/>
      <c r="T44" s="217"/>
      <c r="U44" s="216"/>
      <c r="V44" s="216"/>
      <c r="W44" s="216"/>
      <c r="X44" s="216"/>
      <c r="Y44" s="218"/>
      <c r="Z44" s="216"/>
      <c r="AA44" s="218"/>
      <c r="AB44" s="216"/>
      <c r="AC44" s="218"/>
      <c r="AD44" s="216"/>
      <c r="AE44" s="218"/>
      <c r="AF44" s="216"/>
      <c r="AG44" s="218"/>
      <c r="AH44" s="216"/>
      <c r="AI44" s="218"/>
      <c r="AJ44" s="216"/>
      <c r="AK44" s="218"/>
      <c r="AL44" s="216"/>
      <c r="AM44" s="218"/>
      <c r="AN44" s="216"/>
      <c r="AO44" s="217"/>
      <c r="AP44" s="216"/>
      <c r="AR44" s="51">
        <v>20140220</v>
      </c>
    </row>
    <row r="45" spans="1:44">
      <c r="A45" s="203" t="s">
        <v>92</v>
      </c>
      <c r="B45" s="213"/>
      <c r="C45" s="213"/>
      <c r="D45" s="213"/>
      <c r="E45" s="213"/>
      <c r="F45" s="215"/>
      <c r="G45" s="213"/>
      <c r="H45" s="215" t="s">
        <v>141</v>
      </c>
      <c r="I45" s="213" t="s">
        <v>172</v>
      </c>
      <c r="J45" s="215"/>
      <c r="K45" s="213"/>
      <c r="L45" s="215"/>
      <c r="M45" s="213"/>
      <c r="N45" s="215"/>
      <c r="O45" s="213"/>
      <c r="P45" s="215"/>
      <c r="Q45" s="213"/>
      <c r="R45" s="215"/>
      <c r="S45" s="213"/>
      <c r="T45" s="214"/>
      <c r="U45" s="213"/>
      <c r="V45" s="213"/>
      <c r="W45" s="213"/>
      <c r="X45" s="213"/>
      <c r="Y45" s="215"/>
      <c r="Z45" s="213"/>
      <c r="AA45" s="215"/>
      <c r="AB45" s="213"/>
      <c r="AC45" s="215"/>
      <c r="AD45" s="213"/>
      <c r="AE45" s="215" t="s">
        <v>158</v>
      </c>
      <c r="AF45" s="213" t="s">
        <v>171</v>
      </c>
      <c r="AG45" s="215"/>
      <c r="AH45" s="213"/>
      <c r="AI45" s="215"/>
      <c r="AJ45" s="213"/>
      <c r="AK45" s="215"/>
      <c r="AL45" s="213"/>
      <c r="AM45" s="215"/>
      <c r="AN45" s="213"/>
      <c r="AO45" s="214"/>
      <c r="AP45" s="213"/>
      <c r="AR45" s="51">
        <v>20140211</v>
      </c>
    </row>
    <row r="46" spans="1:44">
      <c r="A46" s="203" t="s">
        <v>93</v>
      </c>
      <c r="B46" s="213"/>
      <c r="C46" s="213"/>
      <c r="D46" s="213"/>
      <c r="E46" s="213"/>
      <c r="F46" s="215"/>
      <c r="G46" s="213"/>
      <c r="H46" s="215"/>
      <c r="I46" s="213"/>
      <c r="J46" s="215"/>
      <c r="K46" s="213"/>
      <c r="L46" s="215"/>
      <c r="M46" s="213"/>
      <c r="N46" s="215"/>
      <c r="O46" s="213"/>
      <c r="P46" s="215"/>
      <c r="Q46" s="213"/>
      <c r="R46" s="215"/>
      <c r="S46" s="213"/>
      <c r="T46" s="214"/>
      <c r="U46" s="213"/>
      <c r="V46" s="213"/>
      <c r="W46" s="213"/>
      <c r="X46" s="213"/>
      <c r="Y46" s="215"/>
      <c r="Z46" s="213"/>
      <c r="AA46" s="215"/>
      <c r="AB46" s="213"/>
      <c r="AC46" s="215"/>
      <c r="AD46" s="213"/>
      <c r="AE46" s="215"/>
      <c r="AF46" s="213"/>
      <c r="AG46" s="215"/>
      <c r="AH46" s="213"/>
      <c r="AI46" s="215"/>
      <c r="AJ46" s="213"/>
      <c r="AK46" s="215"/>
      <c r="AL46" s="213"/>
      <c r="AM46" s="215"/>
      <c r="AN46" s="213"/>
      <c r="AO46" s="214"/>
      <c r="AP46" s="213"/>
      <c r="AR46" s="51">
        <v>20140217</v>
      </c>
    </row>
    <row r="47" spans="1:44" ht="15" thickBot="1">
      <c r="A47" s="203" t="s">
        <v>94</v>
      </c>
      <c r="B47" s="219"/>
      <c r="C47" s="219"/>
      <c r="D47" s="219"/>
      <c r="E47" s="219"/>
      <c r="F47" s="221"/>
      <c r="G47" s="219"/>
      <c r="H47" s="221"/>
      <c r="I47" s="219"/>
      <c r="J47" s="221"/>
      <c r="K47" s="219"/>
      <c r="L47" s="221"/>
      <c r="M47" s="219"/>
      <c r="N47" s="221"/>
      <c r="O47" s="219"/>
      <c r="P47" s="221"/>
      <c r="Q47" s="219"/>
      <c r="R47" s="221"/>
      <c r="S47" s="219"/>
      <c r="T47" s="220"/>
      <c r="U47" s="219"/>
      <c r="V47" s="219"/>
      <c r="W47" s="219"/>
      <c r="X47" s="219"/>
      <c r="Y47" s="221"/>
      <c r="Z47" s="219"/>
      <c r="AA47" s="221"/>
      <c r="AB47" s="219"/>
      <c r="AC47" s="221"/>
      <c r="AD47" s="219"/>
      <c r="AE47" s="221"/>
      <c r="AF47" s="219"/>
      <c r="AG47" s="221"/>
      <c r="AH47" s="219"/>
      <c r="AI47" s="221"/>
      <c r="AJ47" s="219"/>
      <c r="AK47" s="221"/>
      <c r="AL47" s="219"/>
      <c r="AM47" s="221"/>
      <c r="AN47" s="219"/>
      <c r="AO47" s="220"/>
      <c r="AP47" s="219"/>
      <c r="AR47" s="51">
        <v>20140213</v>
      </c>
    </row>
    <row r="48" spans="1:44">
      <c r="A48" s="203" t="s">
        <v>156</v>
      </c>
      <c r="B48" s="216"/>
      <c r="C48" s="216"/>
      <c r="D48" s="216"/>
      <c r="E48" s="216"/>
      <c r="F48" s="218"/>
      <c r="G48" s="216"/>
      <c r="H48" s="218"/>
      <c r="I48" s="216"/>
      <c r="J48" s="218"/>
      <c r="K48" s="216"/>
      <c r="L48" s="218"/>
      <c r="M48" s="216"/>
      <c r="N48" s="218"/>
      <c r="O48" s="216"/>
      <c r="P48" s="218"/>
      <c r="Q48" s="216"/>
      <c r="R48" s="218"/>
      <c r="S48" s="216"/>
      <c r="T48" s="217"/>
      <c r="U48" s="216"/>
      <c r="V48" s="216"/>
      <c r="W48" s="216"/>
      <c r="X48" s="216"/>
      <c r="Y48" s="218"/>
      <c r="Z48" s="216"/>
      <c r="AA48" s="218"/>
      <c r="AB48" s="216"/>
      <c r="AC48" s="218"/>
      <c r="AD48" s="216"/>
      <c r="AE48" s="218"/>
      <c r="AF48" s="216"/>
      <c r="AG48" s="218"/>
      <c r="AH48" s="216"/>
      <c r="AI48" s="218"/>
      <c r="AJ48" s="216"/>
      <c r="AK48" s="218"/>
      <c r="AL48" s="216"/>
      <c r="AM48" s="218"/>
      <c r="AN48" s="216"/>
      <c r="AO48" s="217"/>
      <c r="AP48" s="216"/>
      <c r="AR48" s="51">
        <v>20140220</v>
      </c>
    </row>
    <row r="49" spans="1:44">
      <c r="A49" s="203" t="s">
        <v>96</v>
      </c>
      <c r="B49" s="213"/>
      <c r="C49" s="213"/>
      <c r="D49" s="213"/>
      <c r="E49" s="213"/>
      <c r="F49" s="215"/>
      <c r="G49" s="213"/>
      <c r="H49" s="215"/>
      <c r="I49" s="213"/>
      <c r="J49" s="215"/>
      <c r="K49" s="213"/>
      <c r="L49" s="215"/>
      <c r="M49" s="213"/>
      <c r="N49" s="215"/>
      <c r="O49" s="213"/>
      <c r="P49" s="215"/>
      <c r="Q49" s="213"/>
      <c r="R49" s="215"/>
      <c r="S49" s="213"/>
      <c r="T49" s="214"/>
      <c r="U49" s="213"/>
      <c r="V49" s="213"/>
      <c r="W49" s="213"/>
      <c r="X49" s="213"/>
      <c r="Y49" s="215"/>
      <c r="Z49" s="213"/>
      <c r="AA49" s="215"/>
      <c r="AB49" s="213"/>
      <c r="AC49" s="215"/>
      <c r="AD49" s="213"/>
      <c r="AE49" s="215"/>
      <c r="AF49" s="213"/>
      <c r="AG49" s="215"/>
      <c r="AH49" s="213"/>
      <c r="AI49" s="215"/>
      <c r="AJ49" s="213"/>
      <c r="AK49" s="215"/>
      <c r="AL49" s="213"/>
      <c r="AM49" s="215"/>
      <c r="AN49" s="213"/>
      <c r="AO49" s="214"/>
      <c r="AP49" s="213"/>
      <c r="AR49" s="51">
        <v>20140211</v>
      </c>
    </row>
    <row r="50" spans="1:44">
      <c r="A50" s="203" t="s">
        <v>97</v>
      </c>
      <c r="B50" s="213"/>
      <c r="C50" s="213"/>
      <c r="D50" s="213"/>
      <c r="E50" s="213"/>
      <c r="F50" s="215"/>
      <c r="G50" s="213"/>
      <c r="H50" s="215"/>
      <c r="I50" s="213"/>
      <c r="J50" s="215"/>
      <c r="K50" s="213"/>
      <c r="L50" s="215"/>
      <c r="M50" s="213"/>
      <c r="N50" s="215"/>
      <c r="O50" s="213"/>
      <c r="P50" s="215"/>
      <c r="Q50" s="213"/>
      <c r="R50" s="215"/>
      <c r="S50" s="213"/>
      <c r="T50" s="214"/>
      <c r="U50" s="213"/>
      <c r="V50" s="213"/>
      <c r="W50" s="213"/>
      <c r="X50" s="213"/>
      <c r="Y50" s="215"/>
      <c r="Z50" s="213"/>
      <c r="AA50" s="215"/>
      <c r="AB50" s="213"/>
      <c r="AC50" s="215"/>
      <c r="AD50" s="213"/>
      <c r="AE50" s="215"/>
      <c r="AF50" s="213"/>
      <c r="AG50" s="215"/>
      <c r="AH50" s="213"/>
      <c r="AI50" s="215"/>
      <c r="AJ50" s="213"/>
      <c r="AK50" s="215"/>
      <c r="AL50" s="213"/>
      <c r="AM50" s="215"/>
      <c r="AN50" s="213"/>
      <c r="AO50" s="214"/>
      <c r="AP50" s="213"/>
      <c r="AR50" s="51">
        <v>20140217</v>
      </c>
    </row>
    <row r="51" spans="1:44" ht="15" thickBot="1">
      <c r="A51" s="203" t="s">
        <v>98</v>
      </c>
      <c r="B51" s="219"/>
      <c r="C51" s="219"/>
      <c r="D51" s="219"/>
      <c r="E51" s="219"/>
      <c r="F51" s="221"/>
      <c r="G51" s="219"/>
      <c r="H51" s="221"/>
      <c r="I51" s="219"/>
      <c r="J51" s="221"/>
      <c r="K51" s="219"/>
      <c r="L51" s="221"/>
      <c r="M51" s="219"/>
      <c r="N51" s="221"/>
      <c r="O51" s="219"/>
      <c r="P51" s="221"/>
      <c r="Q51" s="219"/>
      <c r="R51" s="221"/>
      <c r="S51" s="219"/>
      <c r="T51" s="220"/>
      <c r="U51" s="219"/>
      <c r="V51" s="219"/>
      <c r="W51" s="219"/>
      <c r="X51" s="219"/>
      <c r="Y51" s="221"/>
      <c r="Z51" s="219"/>
      <c r="AA51" s="221"/>
      <c r="AB51" s="219"/>
      <c r="AC51" s="221"/>
      <c r="AD51" s="219"/>
      <c r="AE51" s="221"/>
      <c r="AF51" s="219"/>
      <c r="AG51" s="221"/>
      <c r="AH51" s="219"/>
      <c r="AI51" s="221"/>
      <c r="AJ51" s="219"/>
      <c r="AK51" s="221"/>
      <c r="AL51" s="219"/>
      <c r="AM51" s="221"/>
      <c r="AN51" s="219"/>
      <c r="AO51" s="220"/>
      <c r="AP51" s="219"/>
      <c r="AR51" s="51">
        <v>20140219</v>
      </c>
    </row>
    <row r="52" spans="1:44">
      <c r="A52" s="203" t="s">
        <v>99</v>
      </c>
      <c r="B52" s="216"/>
      <c r="C52" s="216"/>
      <c r="D52" s="216"/>
      <c r="E52" s="216"/>
      <c r="F52" s="218"/>
      <c r="G52" s="216"/>
      <c r="H52" s="218"/>
      <c r="I52" s="216"/>
      <c r="J52" s="218"/>
      <c r="K52" s="216"/>
      <c r="L52" s="218"/>
      <c r="M52" s="216"/>
      <c r="N52" s="218" t="s">
        <v>142</v>
      </c>
      <c r="O52" s="216" t="s">
        <v>170</v>
      </c>
      <c r="P52" s="218"/>
      <c r="Q52" s="216"/>
      <c r="R52" s="218"/>
      <c r="S52" s="216"/>
      <c r="T52" s="217"/>
      <c r="U52" s="216"/>
      <c r="V52" s="216"/>
      <c r="W52" s="216"/>
      <c r="X52" s="216"/>
      <c r="Y52" s="218"/>
      <c r="Z52" s="216"/>
      <c r="AA52" s="218"/>
      <c r="AB52" s="216"/>
      <c r="AC52" s="218"/>
      <c r="AD52" s="216"/>
      <c r="AE52" s="218"/>
      <c r="AF52" s="216"/>
      <c r="AG52" s="218"/>
      <c r="AH52" s="216"/>
      <c r="AI52" s="218"/>
      <c r="AJ52" s="216"/>
      <c r="AK52" s="218"/>
      <c r="AL52" s="216"/>
      <c r="AM52" s="218"/>
      <c r="AN52" s="216"/>
      <c r="AO52" s="217"/>
      <c r="AP52" s="216"/>
      <c r="AR52" s="51">
        <v>20140219</v>
      </c>
    </row>
    <row r="53" spans="1:44">
      <c r="A53" s="203" t="s">
        <v>100</v>
      </c>
      <c r="B53" s="213"/>
      <c r="C53" s="213"/>
      <c r="D53" s="213"/>
      <c r="E53" s="213"/>
      <c r="F53" s="215"/>
      <c r="G53" s="213"/>
      <c r="H53" s="215"/>
      <c r="I53" s="213"/>
      <c r="J53" s="215"/>
      <c r="K53" s="213"/>
      <c r="L53" s="215"/>
      <c r="M53" s="213"/>
      <c r="N53" s="215"/>
      <c r="O53" s="213"/>
      <c r="P53" s="215"/>
      <c r="Q53" s="213"/>
      <c r="R53" s="215"/>
      <c r="S53" s="213"/>
      <c r="T53" s="214"/>
      <c r="U53" s="213"/>
      <c r="V53" s="213"/>
      <c r="W53" s="213"/>
      <c r="X53" s="213"/>
      <c r="Y53" s="215"/>
      <c r="Z53" s="213"/>
      <c r="AA53" s="215"/>
      <c r="AB53" s="213"/>
      <c r="AC53" s="215"/>
      <c r="AD53" s="213"/>
      <c r="AE53" s="215"/>
      <c r="AF53" s="213"/>
      <c r="AG53" s="215"/>
      <c r="AH53" s="213"/>
      <c r="AI53" s="215"/>
      <c r="AJ53" s="213"/>
      <c r="AK53" s="215"/>
      <c r="AL53" s="213"/>
      <c r="AM53" s="215"/>
      <c r="AN53" s="213"/>
      <c r="AO53" s="214"/>
      <c r="AP53" s="213"/>
      <c r="AR53" s="51">
        <v>20140213</v>
      </c>
    </row>
    <row r="54" spans="1:44">
      <c r="A54" s="203" t="s">
        <v>101</v>
      </c>
      <c r="B54" s="213"/>
      <c r="C54" s="213"/>
      <c r="D54" s="213"/>
      <c r="E54" s="213"/>
      <c r="F54" s="215"/>
      <c r="G54" s="213"/>
      <c r="H54" s="215"/>
      <c r="I54" s="213"/>
      <c r="J54" s="215"/>
      <c r="K54" s="213"/>
      <c r="L54" s="215"/>
      <c r="M54" s="213"/>
      <c r="N54" s="215"/>
      <c r="O54" s="213"/>
      <c r="P54" s="215"/>
      <c r="Q54" s="213"/>
      <c r="R54" s="215"/>
      <c r="S54" s="213"/>
      <c r="T54" s="214"/>
      <c r="U54" s="213"/>
      <c r="V54" s="213"/>
      <c r="W54" s="213"/>
      <c r="X54" s="213"/>
      <c r="Y54" s="215"/>
      <c r="Z54" s="213"/>
      <c r="AA54" s="215"/>
      <c r="AB54" s="213"/>
      <c r="AC54" s="215"/>
      <c r="AD54" s="213"/>
      <c r="AE54" s="215"/>
      <c r="AF54" s="213"/>
      <c r="AG54" s="215"/>
      <c r="AH54" s="213"/>
      <c r="AI54" s="215"/>
      <c r="AJ54" s="213"/>
      <c r="AK54" s="215"/>
      <c r="AL54" s="213"/>
      <c r="AM54" s="215"/>
      <c r="AN54" s="213"/>
      <c r="AO54" s="214"/>
      <c r="AP54" s="213"/>
      <c r="AR54" s="51">
        <v>20140220</v>
      </c>
    </row>
    <row r="55" spans="1:44" ht="15" thickBot="1">
      <c r="A55" s="203" t="s">
        <v>102</v>
      </c>
      <c r="B55" s="219"/>
      <c r="C55" s="219"/>
      <c r="D55" s="219"/>
      <c r="E55" s="219"/>
      <c r="F55" s="221"/>
      <c r="G55" s="219"/>
      <c r="H55" s="221"/>
      <c r="I55" s="219"/>
      <c r="J55" s="221"/>
      <c r="K55" s="219"/>
      <c r="L55" s="221"/>
      <c r="M55" s="219"/>
      <c r="N55" s="221"/>
      <c r="O55" s="219"/>
      <c r="P55" s="221"/>
      <c r="Q55" s="219"/>
      <c r="R55" s="221"/>
      <c r="S55" s="219"/>
      <c r="T55" s="220"/>
      <c r="U55" s="219"/>
      <c r="V55" s="219"/>
      <c r="W55" s="219"/>
      <c r="X55" s="219"/>
      <c r="Y55" s="221"/>
      <c r="Z55" s="219"/>
      <c r="AA55" s="221"/>
      <c r="AB55" s="219"/>
      <c r="AC55" s="221"/>
      <c r="AD55" s="219"/>
      <c r="AE55" s="221"/>
      <c r="AF55" s="219"/>
      <c r="AG55" s="221"/>
      <c r="AH55" s="219"/>
      <c r="AI55" s="221"/>
      <c r="AJ55" s="219"/>
      <c r="AK55" s="221"/>
      <c r="AL55" s="219"/>
      <c r="AM55" s="221"/>
      <c r="AN55" s="219"/>
      <c r="AO55" s="220"/>
      <c r="AP55" s="219"/>
      <c r="AR55" s="51">
        <v>20140220</v>
      </c>
    </row>
    <row r="56" spans="1:44">
      <c r="A56" s="203" t="s">
        <v>103</v>
      </c>
      <c r="B56" s="216"/>
      <c r="C56" s="216"/>
      <c r="D56" s="216"/>
      <c r="E56" s="216"/>
      <c r="F56" s="218"/>
      <c r="G56" s="216"/>
      <c r="H56" s="218"/>
      <c r="I56" s="216"/>
      <c r="J56" s="218"/>
      <c r="K56" s="216"/>
      <c r="L56" s="218"/>
      <c r="M56" s="216"/>
      <c r="N56" s="218"/>
      <c r="O56" s="216"/>
      <c r="P56" s="218" t="s">
        <v>141</v>
      </c>
      <c r="Q56" s="216" t="s">
        <v>169</v>
      </c>
      <c r="R56" s="218"/>
      <c r="S56" s="216"/>
      <c r="T56" s="217"/>
      <c r="U56" s="216"/>
      <c r="V56" s="216"/>
      <c r="W56" s="216"/>
      <c r="X56" s="216"/>
      <c r="Y56" s="218"/>
      <c r="Z56" s="216"/>
      <c r="AA56" s="218"/>
      <c r="AB56" s="216"/>
      <c r="AC56" s="218"/>
      <c r="AD56" s="216"/>
      <c r="AE56" s="218"/>
      <c r="AF56" s="216"/>
      <c r="AG56" s="218"/>
      <c r="AH56" s="216"/>
      <c r="AI56" s="218"/>
      <c r="AJ56" s="216"/>
      <c r="AK56" s="218"/>
      <c r="AL56" s="216"/>
      <c r="AM56" s="218"/>
      <c r="AN56" s="216"/>
      <c r="AO56" s="217"/>
      <c r="AP56" s="216"/>
      <c r="AR56" s="51">
        <v>20140220</v>
      </c>
    </row>
    <row r="57" spans="1:44">
      <c r="A57" s="203" t="s">
        <v>104</v>
      </c>
      <c r="B57" s="213"/>
      <c r="C57" s="213"/>
      <c r="D57" s="213"/>
      <c r="E57" s="213"/>
      <c r="F57" s="215"/>
      <c r="G57" s="213"/>
      <c r="H57" s="215"/>
      <c r="I57" s="213"/>
      <c r="J57" s="215"/>
      <c r="K57" s="213"/>
      <c r="L57" s="215" t="s">
        <v>159</v>
      </c>
      <c r="M57" s="213" t="s">
        <v>167</v>
      </c>
      <c r="N57" s="215"/>
      <c r="O57" s="213"/>
      <c r="P57" s="215" t="s">
        <v>160</v>
      </c>
      <c r="Q57" s="213" t="s">
        <v>168</v>
      </c>
      <c r="R57" s="215"/>
      <c r="S57" s="213"/>
      <c r="T57" s="214"/>
      <c r="U57" s="213"/>
      <c r="V57" s="213"/>
      <c r="W57" s="213"/>
      <c r="X57" s="213"/>
      <c r="Y57" s="215"/>
      <c r="Z57" s="213"/>
      <c r="AA57" s="215"/>
      <c r="AB57" s="213"/>
      <c r="AC57" s="215"/>
      <c r="AD57" s="213"/>
      <c r="AE57" s="215" t="s">
        <v>159</v>
      </c>
      <c r="AF57" s="213" t="s">
        <v>167</v>
      </c>
      <c r="AG57" s="215" t="s">
        <v>159</v>
      </c>
      <c r="AH57" s="213" t="s">
        <v>167</v>
      </c>
      <c r="AI57" s="215"/>
      <c r="AJ57" s="213"/>
      <c r="AK57" s="215" t="s">
        <v>159</v>
      </c>
      <c r="AL57" s="213" t="s">
        <v>167</v>
      </c>
      <c r="AM57" s="215"/>
      <c r="AN57" s="213"/>
      <c r="AO57" s="214"/>
      <c r="AP57" s="213"/>
      <c r="AR57" s="51">
        <v>20140218</v>
      </c>
    </row>
    <row r="58" spans="1:44">
      <c r="A58" s="203" t="s">
        <v>105</v>
      </c>
      <c r="B58" s="213"/>
      <c r="C58" s="213"/>
      <c r="D58" s="213"/>
      <c r="E58" s="213"/>
      <c r="F58" s="215"/>
      <c r="G58" s="213"/>
      <c r="H58" s="215"/>
      <c r="I58" s="213"/>
      <c r="J58" s="215"/>
      <c r="K58" s="213"/>
      <c r="L58" s="215"/>
      <c r="M58" s="213"/>
      <c r="N58" s="215"/>
      <c r="O58" s="213"/>
      <c r="P58" s="215"/>
      <c r="Q58" s="213"/>
      <c r="R58" s="215"/>
      <c r="S58" s="213"/>
      <c r="T58" s="214"/>
      <c r="U58" s="213"/>
      <c r="V58" s="213"/>
      <c r="W58" s="213"/>
      <c r="X58" s="213"/>
      <c r="Y58" s="215"/>
      <c r="Z58" s="213"/>
      <c r="AA58" s="215"/>
      <c r="AB58" s="213"/>
      <c r="AC58" s="215"/>
      <c r="AD58" s="213"/>
      <c r="AE58" s="215"/>
      <c r="AF58" s="213"/>
      <c r="AG58" s="215"/>
      <c r="AH58" s="213"/>
      <c r="AI58" s="215"/>
      <c r="AJ58" s="213"/>
      <c r="AK58" s="215"/>
      <c r="AL58" s="213"/>
      <c r="AM58" s="215"/>
      <c r="AN58" s="213"/>
      <c r="AO58" s="214"/>
      <c r="AP58" s="213"/>
      <c r="AR58" s="51">
        <v>20140219</v>
      </c>
    </row>
    <row r="59" spans="1:44" ht="15" thickBot="1">
      <c r="A59" s="203" t="s">
        <v>106</v>
      </c>
      <c r="B59" s="219"/>
      <c r="C59" s="219"/>
      <c r="D59" s="219"/>
      <c r="E59" s="219"/>
      <c r="F59" s="221"/>
      <c r="G59" s="219"/>
      <c r="H59" s="221"/>
      <c r="I59" s="219"/>
      <c r="J59" s="221"/>
      <c r="K59" s="219"/>
      <c r="L59" s="221"/>
      <c r="M59" s="219"/>
      <c r="N59" s="221"/>
      <c r="O59" s="219"/>
      <c r="P59" s="221"/>
      <c r="Q59" s="219"/>
      <c r="R59" s="221"/>
      <c r="S59" s="219"/>
      <c r="T59" s="220"/>
      <c r="U59" s="219"/>
      <c r="V59" s="219"/>
      <c r="W59" s="219"/>
      <c r="X59" s="219"/>
      <c r="Y59" s="221"/>
      <c r="Z59" s="219"/>
      <c r="AA59" s="221"/>
      <c r="AB59" s="219"/>
      <c r="AC59" s="221"/>
      <c r="AD59" s="219"/>
      <c r="AE59" s="221"/>
      <c r="AF59" s="219"/>
      <c r="AG59" s="221"/>
      <c r="AH59" s="219"/>
      <c r="AI59" s="221"/>
      <c r="AJ59" s="219"/>
      <c r="AK59" s="221"/>
      <c r="AL59" s="219"/>
      <c r="AM59" s="221"/>
      <c r="AN59" s="219"/>
      <c r="AO59" s="220"/>
      <c r="AP59" s="219"/>
      <c r="AR59" s="51">
        <v>20140219</v>
      </c>
    </row>
    <row r="60" spans="1:44">
      <c r="A60" s="203" t="s">
        <v>107</v>
      </c>
      <c r="B60" s="216"/>
      <c r="C60" s="216"/>
      <c r="D60" s="216"/>
      <c r="E60" s="216"/>
      <c r="F60" s="218"/>
      <c r="G60" s="216"/>
      <c r="H60" s="218"/>
      <c r="I60" s="216"/>
      <c r="J60" s="218"/>
      <c r="K60" s="216"/>
      <c r="L60" s="218"/>
      <c r="M60" s="216"/>
      <c r="N60" s="218"/>
      <c r="O60" s="216"/>
      <c r="P60" s="218"/>
      <c r="Q60" s="216"/>
      <c r="R60" s="218"/>
      <c r="S60" s="216"/>
      <c r="T60" s="217"/>
      <c r="U60" s="216"/>
      <c r="V60" s="216"/>
      <c r="W60" s="216"/>
      <c r="X60" s="216"/>
      <c r="Y60" s="218"/>
      <c r="Z60" s="216"/>
      <c r="AA60" s="218"/>
      <c r="AB60" s="216"/>
      <c r="AC60" s="218"/>
      <c r="AD60" s="216"/>
      <c r="AE60" s="218"/>
      <c r="AF60" s="216"/>
      <c r="AG60" s="218"/>
      <c r="AH60" s="216"/>
      <c r="AI60" s="218"/>
      <c r="AJ60" s="216"/>
      <c r="AK60" s="218"/>
      <c r="AL60" s="216"/>
      <c r="AM60" s="218"/>
      <c r="AN60" s="216"/>
      <c r="AO60" s="217"/>
      <c r="AP60" s="216"/>
      <c r="AR60" s="51">
        <v>20140207</v>
      </c>
    </row>
    <row r="61" spans="1:44">
      <c r="A61" s="203" t="s">
        <v>108</v>
      </c>
      <c r="B61" s="213"/>
      <c r="C61" s="213"/>
      <c r="D61" s="213"/>
      <c r="E61" s="213"/>
      <c r="F61" s="215"/>
      <c r="G61" s="213"/>
      <c r="H61" s="215"/>
      <c r="I61" s="213"/>
      <c r="J61" s="215"/>
      <c r="K61" s="213"/>
      <c r="L61" s="215"/>
      <c r="M61" s="213"/>
      <c r="N61" s="215"/>
      <c r="O61" s="213"/>
      <c r="P61" s="215"/>
      <c r="Q61" s="213"/>
      <c r="R61" s="215"/>
      <c r="S61" s="213"/>
      <c r="T61" s="214"/>
      <c r="U61" s="213"/>
      <c r="V61" s="213"/>
      <c r="W61" s="213"/>
      <c r="X61" s="213"/>
      <c r="Y61" s="215"/>
      <c r="Z61" s="213"/>
      <c r="AA61" s="215"/>
      <c r="AB61" s="213"/>
      <c r="AC61" s="215"/>
      <c r="AD61" s="213"/>
      <c r="AE61" s="215"/>
      <c r="AF61" s="213"/>
      <c r="AG61" s="215"/>
      <c r="AH61" s="213"/>
      <c r="AI61" s="215"/>
      <c r="AJ61" s="213"/>
      <c r="AK61" s="215"/>
      <c r="AL61" s="213"/>
      <c r="AM61" s="215"/>
      <c r="AN61" s="213"/>
      <c r="AO61" s="214"/>
      <c r="AP61" s="213"/>
      <c r="AR61" s="51">
        <v>20140214</v>
      </c>
    </row>
    <row r="62" spans="1:44">
      <c r="A62" s="203" t="s">
        <v>109</v>
      </c>
      <c r="B62" s="213"/>
      <c r="C62" s="213"/>
      <c r="D62" s="213"/>
      <c r="E62" s="213"/>
      <c r="F62" s="215"/>
      <c r="G62" s="213"/>
      <c r="H62" s="215"/>
      <c r="I62" s="213"/>
      <c r="J62" s="215"/>
      <c r="K62" s="213"/>
      <c r="L62" s="215"/>
      <c r="M62" s="213"/>
      <c r="N62" s="215"/>
      <c r="O62" s="213"/>
      <c r="P62" s="215"/>
      <c r="Q62" s="213"/>
      <c r="R62" s="215"/>
      <c r="S62" s="213"/>
      <c r="T62" s="214"/>
      <c r="U62" s="213"/>
      <c r="V62" s="213"/>
      <c r="W62" s="213"/>
      <c r="X62" s="213"/>
      <c r="Y62" s="215"/>
      <c r="Z62" s="213"/>
      <c r="AA62" s="215"/>
      <c r="AB62" s="213"/>
      <c r="AC62" s="215"/>
      <c r="AD62" s="213"/>
      <c r="AE62" s="215"/>
      <c r="AF62" s="213"/>
      <c r="AG62" s="215"/>
      <c r="AH62" s="213"/>
      <c r="AI62" s="215"/>
      <c r="AJ62" s="213"/>
      <c r="AK62" s="215"/>
      <c r="AL62" s="213"/>
      <c r="AM62" s="215"/>
      <c r="AN62" s="213"/>
      <c r="AO62" s="214"/>
      <c r="AP62" s="213"/>
      <c r="AR62" s="51">
        <v>20140210</v>
      </c>
    </row>
    <row r="63" spans="1:44" ht="15" thickBot="1">
      <c r="A63" s="203" t="s">
        <v>110</v>
      </c>
      <c r="B63" s="219" t="s">
        <v>159</v>
      </c>
      <c r="C63" s="219" t="s">
        <v>199</v>
      </c>
      <c r="D63" s="219"/>
      <c r="E63" s="219"/>
      <c r="F63" s="221"/>
      <c r="G63" s="219"/>
      <c r="H63" s="221"/>
      <c r="I63" s="219"/>
      <c r="J63" s="221"/>
      <c r="K63" s="219"/>
      <c r="L63" s="221"/>
      <c r="M63" s="219"/>
      <c r="N63" s="221"/>
      <c r="O63" s="219"/>
      <c r="P63" s="221"/>
      <c r="Q63" s="219"/>
      <c r="R63" s="221"/>
      <c r="S63" s="219"/>
      <c r="T63" s="220"/>
      <c r="U63" s="219"/>
      <c r="V63" s="219"/>
      <c r="W63" s="219"/>
      <c r="X63" s="219"/>
      <c r="Y63" s="221"/>
      <c r="Z63" s="219"/>
      <c r="AA63" s="221"/>
      <c r="AB63" s="219"/>
      <c r="AC63" s="221"/>
      <c r="AD63" s="219"/>
      <c r="AE63" s="221"/>
      <c r="AF63" s="219"/>
      <c r="AG63" s="221"/>
      <c r="AH63" s="219"/>
      <c r="AI63" s="221"/>
      <c r="AJ63" s="219"/>
      <c r="AK63" s="221"/>
      <c r="AL63" s="219"/>
      <c r="AM63" s="221"/>
      <c r="AN63" s="219"/>
      <c r="AO63" s="220"/>
      <c r="AP63" s="219"/>
      <c r="AR63" s="51">
        <v>20140210</v>
      </c>
    </row>
    <row r="64" spans="1:44">
      <c r="A64" s="203" t="s">
        <v>111</v>
      </c>
      <c r="B64" s="216"/>
      <c r="C64" s="216"/>
      <c r="D64" s="216"/>
      <c r="E64" s="216"/>
      <c r="F64" s="218"/>
      <c r="G64" s="216"/>
      <c r="H64" s="218"/>
      <c r="I64" s="216"/>
      <c r="J64" s="218"/>
      <c r="K64" s="216"/>
      <c r="L64" s="218"/>
      <c r="M64" s="216"/>
      <c r="N64" s="218"/>
      <c r="O64" s="216"/>
      <c r="P64" s="218"/>
      <c r="Q64" s="216"/>
      <c r="R64" s="218"/>
      <c r="S64" s="216"/>
      <c r="T64" s="217"/>
      <c r="U64" s="216"/>
      <c r="V64" s="216"/>
      <c r="W64" s="216"/>
      <c r="X64" s="216"/>
      <c r="Y64" s="218" t="s">
        <v>160</v>
      </c>
      <c r="Z64" s="216" t="s">
        <v>166</v>
      </c>
      <c r="AA64" s="218" t="s">
        <v>160</v>
      </c>
      <c r="AB64" s="216" t="s">
        <v>166</v>
      </c>
      <c r="AC64" s="218" t="s">
        <v>160</v>
      </c>
      <c r="AD64" s="216" t="s">
        <v>166</v>
      </c>
      <c r="AE64" s="218"/>
      <c r="AF64" s="216"/>
      <c r="AG64" s="218"/>
      <c r="AH64" s="216"/>
      <c r="AI64" s="218"/>
      <c r="AJ64" s="216"/>
      <c r="AK64" s="218"/>
      <c r="AL64" s="216"/>
      <c r="AM64" s="218"/>
      <c r="AN64" s="216"/>
      <c r="AO64" s="217"/>
      <c r="AP64" s="216"/>
      <c r="AR64" s="51">
        <v>20140217</v>
      </c>
    </row>
    <row r="65" spans="1:44">
      <c r="A65" s="203" t="s">
        <v>112</v>
      </c>
      <c r="B65" s="213"/>
      <c r="C65" s="213"/>
      <c r="D65" s="213"/>
      <c r="E65" s="213"/>
      <c r="F65" s="215"/>
      <c r="G65" s="213"/>
      <c r="H65" s="215"/>
      <c r="I65" s="213"/>
      <c r="J65" s="215" t="s">
        <v>158</v>
      </c>
      <c r="K65" s="213" t="s">
        <v>165</v>
      </c>
      <c r="L65" s="215"/>
      <c r="M65" s="213"/>
      <c r="N65" s="215"/>
      <c r="O65" s="213"/>
      <c r="P65" s="215"/>
      <c r="Q65" s="213"/>
      <c r="R65" s="215"/>
      <c r="S65" s="213"/>
      <c r="T65" s="214"/>
      <c r="U65" s="213"/>
      <c r="V65" s="213"/>
      <c r="W65" s="213"/>
      <c r="X65" s="213"/>
      <c r="Y65" s="215"/>
      <c r="Z65" s="213"/>
      <c r="AA65" s="215"/>
      <c r="AB65" s="213"/>
      <c r="AC65" s="215"/>
      <c r="AD65" s="213"/>
      <c r="AE65" s="215"/>
      <c r="AF65" s="213"/>
      <c r="AG65" s="215"/>
      <c r="AH65" s="213"/>
      <c r="AI65" s="215"/>
      <c r="AJ65" s="213"/>
      <c r="AK65" s="215"/>
      <c r="AL65" s="213"/>
      <c r="AM65" s="215"/>
      <c r="AN65" s="213"/>
      <c r="AO65" s="214"/>
      <c r="AP65" s="213"/>
      <c r="AR65" s="51">
        <v>20140211</v>
      </c>
    </row>
    <row r="66" spans="1:44">
      <c r="A66" s="203" t="s">
        <v>113</v>
      </c>
      <c r="B66" s="213"/>
      <c r="C66" s="213"/>
      <c r="D66" s="213"/>
      <c r="E66" s="213"/>
      <c r="F66" s="215"/>
      <c r="G66" s="213"/>
      <c r="H66" s="215"/>
      <c r="I66" s="213"/>
      <c r="J66" s="215"/>
      <c r="K66" s="213"/>
      <c r="L66" s="215"/>
      <c r="M66" s="213"/>
      <c r="N66" s="215"/>
      <c r="O66" s="213"/>
      <c r="P66" s="215"/>
      <c r="Q66" s="213"/>
      <c r="R66" s="215"/>
      <c r="S66" s="213"/>
      <c r="T66" s="214"/>
      <c r="U66" s="213"/>
      <c r="V66" s="213"/>
      <c r="W66" s="213"/>
      <c r="X66" s="213"/>
      <c r="Y66" s="215"/>
      <c r="Z66" s="213"/>
      <c r="AA66" s="215"/>
      <c r="AB66" s="213"/>
      <c r="AC66" s="215"/>
      <c r="AD66" s="213"/>
      <c r="AE66" s="215"/>
      <c r="AF66" s="213"/>
      <c r="AG66" s="215"/>
      <c r="AH66" s="213"/>
      <c r="AI66" s="215"/>
      <c r="AJ66" s="213"/>
      <c r="AK66" s="215"/>
      <c r="AL66" s="213"/>
      <c r="AM66" s="215"/>
      <c r="AN66" s="213"/>
      <c r="AO66" s="214"/>
      <c r="AP66" s="213"/>
      <c r="AR66" s="51">
        <v>20140219</v>
      </c>
    </row>
    <row r="67" spans="1:44" ht="15" thickBot="1">
      <c r="A67" s="203" t="s">
        <v>114</v>
      </c>
      <c r="B67" s="219"/>
      <c r="C67" s="219"/>
      <c r="D67" s="219"/>
      <c r="E67" s="219"/>
      <c r="F67" s="221"/>
      <c r="G67" s="219"/>
      <c r="H67" s="221"/>
      <c r="I67" s="219"/>
      <c r="J67" s="221"/>
      <c r="K67" s="219"/>
      <c r="L67" s="221"/>
      <c r="M67" s="219"/>
      <c r="N67" s="221"/>
      <c r="O67" s="219"/>
      <c r="P67" s="221"/>
      <c r="Q67" s="219"/>
      <c r="R67" s="221"/>
      <c r="S67" s="219"/>
      <c r="T67" s="220"/>
      <c r="U67" s="219"/>
      <c r="V67" s="219"/>
      <c r="W67" s="219"/>
      <c r="X67" s="219"/>
      <c r="Y67" s="221"/>
      <c r="Z67" s="219"/>
      <c r="AA67" s="221"/>
      <c r="AB67" s="219"/>
      <c r="AC67" s="221"/>
      <c r="AD67" s="219"/>
      <c r="AE67" s="221"/>
      <c r="AF67" s="219"/>
      <c r="AG67" s="221"/>
      <c r="AH67" s="219"/>
      <c r="AI67" s="221"/>
      <c r="AJ67" s="219"/>
      <c r="AK67" s="221"/>
      <c r="AL67" s="219"/>
      <c r="AM67" s="221"/>
      <c r="AN67" s="219"/>
      <c r="AO67" s="220"/>
      <c r="AP67" s="219"/>
      <c r="AR67" s="51">
        <v>20140218</v>
      </c>
    </row>
    <row r="68" spans="1:44">
      <c r="A68" s="203" t="s">
        <v>115</v>
      </c>
      <c r="B68" s="216"/>
      <c r="C68" s="216"/>
      <c r="D68" s="216"/>
      <c r="E68" s="216"/>
      <c r="F68" s="218"/>
      <c r="G68" s="216"/>
      <c r="H68" s="218"/>
      <c r="I68" s="216"/>
      <c r="J68" s="218"/>
      <c r="K68" s="216"/>
      <c r="L68" s="218"/>
      <c r="M68" s="216"/>
      <c r="N68" s="218"/>
      <c r="O68" s="216"/>
      <c r="P68" s="218"/>
      <c r="Q68" s="216"/>
      <c r="R68" s="218"/>
      <c r="S68" s="216"/>
      <c r="T68" s="217"/>
      <c r="U68" s="216"/>
      <c r="V68" s="216"/>
      <c r="W68" s="216"/>
      <c r="X68" s="216"/>
      <c r="Y68" s="218"/>
      <c r="Z68" s="216"/>
      <c r="AA68" s="218"/>
      <c r="AB68" s="216"/>
      <c r="AC68" s="218"/>
      <c r="AD68" s="216"/>
      <c r="AE68" s="218"/>
      <c r="AF68" s="216"/>
      <c r="AG68" s="218"/>
      <c r="AH68" s="216"/>
      <c r="AI68" s="218"/>
      <c r="AJ68" s="216"/>
      <c r="AK68" s="218"/>
      <c r="AL68" s="216"/>
      <c r="AM68" s="218"/>
      <c r="AN68" s="216"/>
      <c r="AO68" s="217"/>
      <c r="AP68" s="216"/>
      <c r="AR68" s="51">
        <v>20140214</v>
      </c>
    </row>
    <row r="69" spans="1:44">
      <c r="A69" s="203" t="s">
        <v>116</v>
      </c>
      <c r="B69" s="213"/>
      <c r="C69" s="213"/>
      <c r="D69" s="213"/>
      <c r="E69" s="213"/>
      <c r="F69" s="215"/>
      <c r="G69" s="213"/>
      <c r="H69" s="215"/>
      <c r="I69" s="213"/>
      <c r="J69" s="215"/>
      <c r="K69" s="213"/>
      <c r="L69" s="215"/>
      <c r="M69" s="213"/>
      <c r="N69" s="215"/>
      <c r="O69" s="213"/>
      <c r="P69" s="215"/>
      <c r="Q69" s="213"/>
      <c r="R69" s="215"/>
      <c r="S69" s="213"/>
      <c r="T69" s="214"/>
      <c r="U69" s="213"/>
      <c r="V69" s="213"/>
      <c r="W69" s="213"/>
      <c r="X69" s="213"/>
      <c r="Y69" s="215"/>
      <c r="Z69" s="213"/>
      <c r="AA69" s="215"/>
      <c r="AB69" s="213"/>
      <c r="AC69" s="215"/>
      <c r="AD69" s="213"/>
      <c r="AE69" s="215"/>
      <c r="AF69" s="213"/>
      <c r="AG69" s="215"/>
      <c r="AH69" s="213"/>
      <c r="AI69" s="215"/>
      <c r="AJ69" s="213"/>
      <c r="AK69" s="215"/>
      <c r="AL69" s="213"/>
      <c r="AM69" s="215"/>
      <c r="AN69" s="213"/>
      <c r="AO69" s="214"/>
      <c r="AP69" s="213"/>
      <c r="AR69" s="51">
        <v>20140218</v>
      </c>
    </row>
    <row r="70" spans="1:44">
      <c r="A70" s="203" t="s">
        <v>117</v>
      </c>
      <c r="B70" s="213"/>
      <c r="C70" s="213"/>
      <c r="D70" s="213"/>
      <c r="E70" s="213"/>
      <c r="F70" s="215"/>
      <c r="G70" s="213"/>
      <c r="H70" s="215"/>
      <c r="I70" s="213"/>
      <c r="J70" s="215"/>
      <c r="K70" s="213"/>
      <c r="L70" s="215"/>
      <c r="M70" s="213"/>
      <c r="N70" s="215"/>
      <c r="O70" s="213"/>
      <c r="P70" s="215"/>
      <c r="Q70" s="213"/>
      <c r="R70" s="215"/>
      <c r="S70" s="213"/>
      <c r="T70" s="214"/>
      <c r="U70" s="213"/>
      <c r="V70" s="213"/>
      <c r="W70" s="213" t="s">
        <v>140</v>
      </c>
      <c r="X70" s="213" t="s">
        <v>164</v>
      </c>
      <c r="Y70" s="215"/>
      <c r="Z70" s="213"/>
      <c r="AA70" s="215"/>
      <c r="AB70" s="213"/>
      <c r="AC70" s="215"/>
      <c r="AD70" s="213"/>
      <c r="AE70" s="215"/>
      <c r="AF70" s="213"/>
      <c r="AG70" s="215"/>
      <c r="AH70" s="213"/>
      <c r="AI70" s="215"/>
      <c r="AJ70" s="213"/>
      <c r="AK70" s="215"/>
      <c r="AL70" s="213"/>
      <c r="AM70" s="215"/>
      <c r="AN70" s="213"/>
      <c r="AO70" s="214"/>
      <c r="AP70" s="213"/>
      <c r="AR70" s="51">
        <v>20140217</v>
      </c>
    </row>
    <row r="71" spans="1:44">
      <c r="A71" s="212"/>
    </row>
    <row r="72" spans="1:44">
      <c r="A72" s="210"/>
    </row>
    <row r="73" spans="1:44">
      <c r="A73" s="211"/>
    </row>
    <row r="74" spans="1:44">
      <c r="A74" s="210"/>
    </row>
    <row r="75" spans="1:44">
      <c r="A75" s="211"/>
    </row>
    <row r="76" spans="1:44">
      <c r="A76" s="210"/>
    </row>
  </sheetData>
  <sheetProtection selectLockedCells="1"/>
  <mergeCells count="1">
    <mergeCell ref="W1:AO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zoomScaleNormal="100" workbookViewId="0">
      <selection activeCell="E9" sqref="E9"/>
    </sheetView>
  </sheetViews>
  <sheetFormatPr defaultColWidth="8.88671875" defaultRowHeight="14.4"/>
  <cols>
    <col min="1" max="1" width="18.44140625" style="51" bestFit="1" customWidth="1"/>
    <col min="2" max="2" width="18.33203125" style="51" bestFit="1" customWidth="1"/>
    <col min="3" max="4" width="10.88671875" style="51" customWidth="1"/>
    <col min="5" max="5" width="14" style="51" customWidth="1"/>
    <col min="6" max="6" width="26.6640625" style="51" bestFit="1" customWidth="1"/>
    <col min="7" max="7" width="99" style="205" customWidth="1"/>
    <col min="8" max="16384" width="8.88671875" style="51"/>
  </cols>
  <sheetData>
    <row r="1" spans="1:7" ht="22.8">
      <c r="B1" s="52"/>
    </row>
    <row r="2" spans="1:7" ht="22.8">
      <c r="A2" s="81" t="s">
        <v>214</v>
      </c>
      <c r="C2" s="54"/>
      <c r="D2" s="54"/>
      <c r="E2" s="54"/>
      <c r="G2" s="206"/>
    </row>
    <row r="3" spans="1:7" ht="22.8">
      <c r="A3" s="16" t="s">
        <v>162</v>
      </c>
      <c r="C3" s="54"/>
      <c r="D3" s="54"/>
      <c r="E3" s="54"/>
    </row>
    <row r="4" spans="1:7" ht="22.8">
      <c r="A4" s="54"/>
      <c r="B4" s="16"/>
      <c r="C4" s="54"/>
      <c r="D4" s="54"/>
      <c r="E4" s="54"/>
      <c r="F4" s="54"/>
      <c r="G4" s="206"/>
    </row>
    <row r="5" spans="1:7">
      <c r="A5" s="13"/>
      <c r="B5" s="54"/>
      <c r="C5" s="14" t="s">
        <v>161</v>
      </c>
      <c r="D5" s="291" t="str">
        <f>'Outputs Monthly'!D6:E6</f>
        <v>Nov</v>
      </c>
      <c r="E5" s="291"/>
      <c r="F5" s="14" t="s">
        <v>27</v>
      </c>
      <c r="G5" s="207"/>
    </row>
    <row r="6" spans="1:7">
      <c r="A6" s="13"/>
      <c r="B6" s="54"/>
      <c r="C6" s="14" t="s">
        <v>25</v>
      </c>
      <c r="D6" s="291">
        <f>'Outputs Monthly'!D7:E7</f>
        <v>1</v>
      </c>
      <c r="E6" s="291"/>
      <c r="F6" s="55" t="s">
        <v>47</v>
      </c>
      <c r="G6" s="207"/>
    </row>
    <row r="7" spans="1:7">
      <c r="A7" s="13"/>
      <c r="B7" s="54"/>
      <c r="C7" s="14" t="s">
        <v>26</v>
      </c>
      <c r="D7" s="291" t="str">
        <f>'Outputs Monthly'!D8:E8</f>
        <v>Brevard</v>
      </c>
      <c r="E7" s="291"/>
      <c r="F7" s="56" t="s">
        <v>28</v>
      </c>
      <c r="G7" s="207"/>
    </row>
    <row r="8" spans="1:7">
      <c r="A8" s="13"/>
      <c r="B8" s="54"/>
      <c r="C8" s="14"/>
      <c r="D8" s="58"/>
      <c r="E8" s="58"/>
      <c r="F8" s="56"/>
      <c r="G8" s="208"/>
    </row>
    <row r="9" spans="1:7" ht="42.6" thickBot="1">
      <c r="A9" s="202" t="s">
        <v>154</v>
      </c>
      <c r="B9" s="149" t="s">
        <v>147</v>
      </c>
      <c r="C9" s="148" t="s">
        <v>148</v>
      </c>
      <c r="D9" s="148" t="str">
        <f>'Timeliness Quarterly'!E10</f>
        <v># of business days</v>
      </c>
      <c r="E9" s="148" t="s">
        <v>149</v>
      </c>
      <c r="F9" s="148" t="s">
        <v>138</v>
      </c>
      <c r="G9" s="148" t="s">
        <v>139</v>
      </c>
    </row>
    <row r="10" spans="1:7">
      <c r="A10" s="293" t="s">
        <v>132</v>
      </c>
      <c r="B10" s="150" t="str">
        <f>'Timeliness Quarterly'!$F$10</f>
        <v>10/1/14 - 12/31/14</v>
      </c>
      <c r="C10" s="151">
        <f>'Timeliness Quarterly'!$D$12</f>
        <v>0.8</v>
      </c>
      <c r="D10" s="152">
        <f>'Timeliness Quarterly'!$E$12</f>
        <v>2</v>
      </c>
      <c r="E10" s="153" t="str">
        <f>IF(IFERROR('Timeliness Quarterly'!F$14,"error")="error","",IF('Timeliness Quarterly'!F$14&lt;'Timeliness Quarterly'!$D$12,'Timeliness Quarterly'!F$14,""))</f>
        <v/>
      </c>
      <c r="F10" s="154" t="str">
        <f>IF(IFERROR('Timeliness Quarterly'!$K$12,"error")="error","",IF('Timeliness Quarterly'!$K$12=0,"",'Timeliness Quarterly'!$K$12))</f>
        <v/>
      </c>
      <c r="G10" s="197" t="str">
        <f>IF(IFERROR('Timeliness Quarterly'!$L$12,"error")="error","",IF('Timeliness Quarterly'!$L$12=0,"",'Timeliness Quarterly'!$L$12))</f>
        <v/>
      </c>
    </row>
    <row r="11" spans="1:7">
      <c r="A11" s="294"/>
      <c r="B11" s="155" t="str">
        <f>'Timeliness Quarterly'!$G$10</f>
        <v>1/1/15 - 3/31/15</v>
      </c>
      <c r="C11" s="156">
        <f>'Timeliness Quarterly'!$D$12</f>
        <v>0.8</v>
      </c>
      <c r="D11" s="157">
        <f>'Timeliness Quarterly'!$E$12</f>
        <v>2</v>
      </c>
      <c r="E11" s="158" t="str">
        <f>IF(IFERROR('Timeliness Quarterly'!G$14,"error")="error","",IF('Timeliness Quarterly'!G$14&lt;'Timeliness Quarterly'!$D$12,'Timeliness Quarterly'!G$14,""))</f>
        <v/>
      </c>
      <c r="F11" s="61" t="str">
        <f>IF(IFERROR('Timeliness Quarterly'!$M$12,"error")="error","",IF('Timeliness Quarterly'!$M$12=0,"",'Timeliness Quarterly'!$M$12))</f>
        <v/>
      </c>
      <c r="G11" s="198" t="str">
        <f>IF(IFERROR('Timeliness Quarterly'!$N$12,"error")="error","",IF('Timeliness Quarterly'!$N$12=0,"",'Timeliness Quarterly'!$N$12))</f>
        <v/>
      </c>
    </row>
    <row r="12" spans="1:7">
      <c r="A12" s="294"/>
      <c r="B12" s="155" t="str">
        <f>'Timeliness Quarterly'!$H$10</f>
        <v>4/1/15 - 6/30/15</v>
      </c>
      <c r="C12" s="156">
        <f>'Timeliness Quarterly'!$D$12</f>
        <v>0.8</v>
      </c>
      <c r="D12" s="157">
        <f>'Timeliness Quarterly'!$E$12</f>
        <v>2</v>
      </c>
      <c r="E12" s="158" t="str">
        <f>IF(IFERROR('Timeliness Quarterly'!H$14,"error")="error","",IF('Timeliness Quarterly'!H$14&lt;'Timeliness Quarterly'!$D$12,'Timeliness Quarterly'!H$14,""))</f>
        <v/>
      </c>
      <c r="F12" s="61" t="str">
        <f>IF(IFERROR('Timeliness Quarterly'!$O$12,"error")="error","",IF('Timeliness Quarterly'!$O$12=0,"",'Timeliness Quarterly'!$O$12))</f>
        <v/>
      </c>
      <c r="G12" s="198" t="str">
        <f>IF(IFERROR('Timeliness Quarterly'!$P$12,"error")="error","",IF('Timeliness Quarterly'!$P$12=0,"",'Timeliness Quarterly'!$P$12))</f>
        <v/>
      </c>
    </row>
    <row r="13" spans="1:7" ht="15" thickBot="1">
      <c r="A13" s="295"/>
      <c r="B13" s="159" t="str">
        <f>'Timeliness Quarterly'!$I$10</f>
        <v>7/1/15 - 9/30/15</v>
      </c>
      <c r="C13" s="160">
        <f>'Timeliness Quarterly'!$D$12</f>
        <v>0.8</v>
      </c>
      <c r="D13" s="161">
        <f>'Timeliness Quarterly'!$E$12</f>
        <v>2</v>
      </c>
      <c r="E13" s="162" t="str">
        <f>IF(IFERROR('Timeliness Quarterly'!I$14,"error")="error","",IF('Timeliness Quarterly'!I$14&lt;'Timeliness Quarterly'!$D$12,'Timeliness Quarterly'!I$14,""))</f>
        <v/>
      </c>
      <c r="F13" s="163" t="str">
        <f>IF(IFERROR('Timeliness Quarterly'!$Q$12,"error")="error","",IF('Timeliness Quarterly'!$Q$12=0,"",'Timeliness Quarterly'!$Q$12))</f>
        <v/>
      </c>
      <c r="G13" s="199" t="str">
        <f>IF(IFERROR('Timeliness Quarterly'!$R$12,"error")="error","",IF('Timeliness Quarterly'!$R$12=0,"",'Timeliness Quarterly'!$R$12))</f>
        <v/>
      </c>
    </row>
    <row r="14" spans="1:7">
      <c r="A14" s="293" t="s">
        <v>133</v>
      </c>
      <c r="B14" s="150" t="str">
        <f>'Timeliness Quarterly'!$F$10</f>
        <v>10/1/14 - 12/31/14</v>
      </c>
      <c r="C14" s="151">
        <f>'Timeliness Quarterly'!$D$15</f>
        <v>0.8</v>
      </c>
      <c r="D14" s="164">
        <f>'Timeliness Quarterly'!$E$15</f>
        <v>3</v>
      </c>
      <c r="E14" s="153" t="str">
        <f>IF(IFERROR('Timeliness Quarterly'!F$17,"error")="error","",IF('Timeliness Quarterly'!F$17&lt;'Timeliness Quarterly'!$D$15,'Timeliness Quarterly'!F$17,""))</f>
        <v/>
      </c>
      <c r="F14" s="154" t="str">
        <f>IF(IFERROR('Timeliness Quarterly'!$K$15,"error")="error","",IF('Timeliness Quarterly'!$K$15=0,"",'Timeliness Quarterly'!$K$15))</f>
        <v/>
      </c>
      <c r="G14" s="197" t="str">
        <f>IF(IFERROR('Timeliness Quarterly'!$L$15,"error")="error","",IF('Timeliness Quarterly'!$L$15=0,"",'Timeliness Quarterly'!$L$15))</f>
        <v/>
      </c>
    </row>
    <row r="15" spans="1:7">
      <c r="A15" s="294"/>
      <c r="B15" s="155" t="str">
        <f>'Timeliness Quarterly'!$G$10</f>
        <v>1/1/15 - 3/31/15</v>
      </c>
      <c r="C15" s="156">
        <f>'Timeliness Quarterly'!$D$15</f>
        <v>0.8</v>
      </c>
      <c r="D15" s="165">
        <f>'Timeliness Quarterly'!$E$15</f>
        <v>3</v>
      </c>
      <c r="E15" s="158" t="str">
        <f>IF(IFERROR('Timeliness Quarterly'!G$17,"error")="error","",IF('Timeliness Quarterly'!G$17&lt;'Timeliness Quarterly'!$D$15,'Timeliness Quarterly'!G$17,""))</f>
        <v/>
      </c>
      <c r="F15" s="61" t="str">
        <f>IF(IFERROR('Timeliness Quarterly'!$M$15,"error")="error","",IF('Timeliness Quarterly'!$M$15=0,"",'Timeliness Quarterly'!$M$15))</f>
        <v/>
      </c>
      <c r="G15" s="198" t="str">
        <f>IF(IFERROR('Timeliness Quarterly'!$N$15,"error")="error","",IF('Timeliness Quarterly'!$N$15=0,"",'Timeliness Quarterly'!$N$15))</f>
        <v/>
      </c>
    </row>
    <row r="16" spans="1:7">
      <c r="A16" s="294"/>
      <c r="B16" s="155" t="str">
        <f>'Timeliness Quarterly'!$H$10</f>
        <v>4/1/15 - 6/30/15</v>
      </c>
      <c r="C16" s="156">
        <f>'Timeliness Quarterly'!$D$15</f>
        <v>0.8</v>
      </c>
      <c r="D16" s="165">
        <f>'Timeliness Quarterly'!$E$15</f>
        <v>3</v>
      </c>
      <c r="E16" s="158" t="str">
        <f>IF(IFERROR('Timeliness Quarterly'!H$17,"error")="error","",IF('Timeliness Quarterly'!H$17&lt;'Timeliness Quarterly'!$D$15,'Timeliness Quarterly'!H$17,""))</f>
        <v/>
      </c>
      <c r="F16" s="61" t="str">
        <f>IF(IFERROR('Timeliness Quarterly'!$O$15,"error")="error","",IF('Timeliness Quarterly'!$O$15=0,"",'Timeliness Quarterly'!$O$15))</f>
        <v/>
      </c>
      <c r="G16" s="198" t="str">
        <f>IF(IFERROR('Timeliness Quarterly'!$P$15,"error")="error","",IF('Timeliness Quarterly'!$P$15=0,"",'Timeliness Quarterly'!$P$15))</f>
        <v/>
      </c>
    </row>
    <row r="17" spans="1:7" ht="15" thickBot="1">
      <c r="A17" s="295"/>
      <c r="B17" s="159" t="str">
        <f>'Timeliness Quarterly'!$I$10</f>
        <v>7/1/15 - 9/30/15</v>
      </c>
      <c r="C17" s="160">
        <f>'Timeliness Quarterly'!$D$15</f>
        <v>0.8</v>
      </c>
      <c r="D17" s="166">
        <f>'Timeliness Quarterly'!$E$15</f>
        <v>3</v>
      </c>
      <c r="E17" s="162" t="str">
        <f>IF(IFERROR('Timeliness Quarterly'!I$17,"error")="error","",IF('Timeliness Quarterly'!I$17&lt;'Timeliness Quarterly'!$D$15,'Timeliness Quarterly'!I$17,""))</f>
        <v/>
      </c>
      <c r="F17" s="163" t="str">
        <f>IF(IFERROR('Timeliness Quarterly'!$Q$15,"error")="error","",IF('Timeliness Quarterly'!$Q$15=0,"",'Timeliness Quarterly'!$Q$15))</f>
        <v/>
      </c>
      <c r="G17" s="199" t="str">
        <f>IF(IFERROR('Timeliness Quarterly'!$R$15,"error")="error","",IF('Timeliness Quarterly'!$R$15=0,"",'Timeliness Quarterly'!$R$15))</f>
        <v/>
      </c>
    </row>
    <row r="18" spans="1:7">
      <c r="A18" s="293" t="s">
        <v>38</v>
      </c>
      <c r="B18" s="150" t="str">
        <f>'Timeliness Quarterly'!$F$10</f>
        <v>10/1/14 - 12/31/14</v>
      </c>
      <c r="C18" s="151">
        <f>'Timeliness Quarterly'!$D$18</f>
        <v>0.8</v>
      </c>
      <c r="D18" s="167">
        <f>'Timeliness Quarterly'!$E$18</f>
        <v>2</v>
      </c>
      <c r="E18" s="153" t="str">
        <f>IF(IFERROR('Timeliness Quarterly'!F$20,"error")="error","",IF('Timeliness Quarterly'!F$20&lt;'Timeliness Quarterly'!$D$18,'Timeliness Quarterly'!F$20,""))</f>
        <v/>
      </c>
      <c r="F18" s="154" t="str">
        <f>IF(IFERROR('Timeliness Quarterly'!$K$18,"error")="error","",IF('Timeliness Quarterly'!$K$18=0,"",'Timeliness Quarterly'!$K$18))</f>
        <v/>
      </c>
      <c r="G18" s="197" t="str">
        <f>IF(IFERROR('Timeliness Quarterly'!$L$18,"error")="error","",IF('Timeliness Quarterly'!$L$18=0,"",'Timeliness Quarterly'!$L$18))</f>
        <v/>
      </c>
    </row>
    <row r="19" spans="1:7">
      <c r="A19" s="294"/>
      <c r="B19" s="155" t="str">
        <f>'Timeliness Quarterly'!$G$10</f>
        <v>1/1/15 - 3/31/15</v>
      </c>
      <c r="C19" s="156">
        <f>'Timeliness Quarterly'!$D$18</f>
        <v>0.8</v>
      </c>
      <c r="D19" s="168">
        <f>'Timeliness Quarterly'!$E$18</f>
        <v>2</v>
      </c>
      <c r="E19" s="158" t="str">
        <f>IF(IFERROR('Timeliness Quarterly'!G$20,"error")="error","",IF('Timeliness Quarterly'!G$20&lt;'Timeliness Quarterly'!$D$18,'Timeliness Quarterly'!G$20,""))</f>
        <v/>
      </c>
      <c r="F19" s="61" t="str">
        <f>IF(IFERROR('Timeliness Quarterly'!$M$18,"error")="error","",IF('Timeliness Quarterly'!$M$18=0,"",'Timeliness Quarterly'!$M$18))</f>
        <v/>
      </c>
      <c r="G19" s="198" t="str">
        <f>IF(IFERROR('Timeliness Quarterly'!$N$18,"error")="error","",IF('Timeliness Quarterly'!$N$18=0,"",'Timeliness Quarterly'!$N$18))</f>
        <v/>
      </c>
    </row>
    <row r="20" spans="1:7">
      <c r="A20" s="294"/>
      <c r="B20" s="155" t="str">
        <f>'Timeliness Quarterly'!$H$10</f>
        <v>4/1/15 - 6/30/15</v>
      </c>
      <c r="C20" s="156">
        <f>'Timeliness Quarterly'!$D$18</f>
        <v>0.8</v>
      </c>
      <c r="D20" s="168">
        <f>'Timeliness Quarterly'!$E$18</f>
        <v>2</v>
      </c>
      <c r="E20" s="158" t="str">
        <f>IF(IFERROR('Timeliness Quarterly'!H$20,"error")="error","",IF('Timeliness Quarterly'!H$20&lt;'Timeliness Quarterly'!$D$18,'Timeliness Quarterly'!H$20,""))</f>
        <v/>
      </c>
      <c r="F20" s="61" t="str">
        <f>IF(IFERROR('Timeliness Quarterly'!$O$18,"error")="error","",IF('Timeliness Quarterly'!$O$18=0,"",'Timeliness Quarterly'!$O$18))</f>
        <v/>
      </c>
      <c r="G20" s="198" t="str">
        <f>IF(IFERROR('Timeliness Quarterly'!$P$18,"error")="error","",IF('Timeliness Quarterly'!$P$18=0,"",'Timeliness Quarterly'!$P$18))</f>
        <v/>
      </c>
    </row>
    <row r="21" spans="1:7" ht="15" thickBot="1">
      <c r="A21" s="295"/>
      <c r="B21" s="159" t="str">
        <f>'Timeliness Quarterly'!$I$10</f>
        <v>7/1/15 - 9/30/15</v>
      </c>
      <c r="C21" s="160">
        <f>'Timeliness Quarterly'!$D$18</f>
        <v>0.8</v>
      </c>
      <c r="D21" s="169">
        <f>'Timeliness Quarterly'!$E$18</f>
        <v>2</v>
      </c>
      <c r="E21" s="162" t="str">
        <f>IF(IFERROR('Timeliness Quarterly'!I$20,"error")="error","",IF('Timeliness Quarterly'!I$20&lt;'Timeliness Quarterly'!$D$18,'Timeliness Quarterly'!I$20,""))</f>
        <v/>
      </c>
      <c r="F21" s="163" t="str">
        <f>IF(IFERROR('Timeliness Quarterly'!$Q$18,"error")="error","",IF('Timeliness Quarterly'!$Q$18=0,"",'Timeliness Quarterly'!$Q$18))</f>
        <v/>
      </c>
      <c r="G21" s="199" t="str">
        <f>IF(IFERROR('Timeliness Quarterly'!$R$18,"error")="error","",IF('Timeliness Quarterly'!$R$18=0,"",'Timeliness Quarterly'!$R$18))</f>
        <v/>
      </c>
    </row>
    <row r="22" spans="1:7">
      <c r="A22" s="293" t="s">
        <v>134</v>
      </c>
      <c r="B22" s="150" t="str">
        <f>'Timeliness Quarterly'!$F$10</f>
        <v>10/1/14 - 12/31/14</v>
      </c>
      <c r="C22" s="151">
        <f>'Timeliness Quarterly'!$D$21</f>
        <v>0.8</v>
      </c>
      <c r="D22" s="167">
        <f>'Timeliness Quarterly'!$E$21</f>
        <v>3</v>
      </c>
      <c r="E22" s="153" t="str">
        <f>IF(IFERROR('Timeliness Quarterly'!F$23,"error")="error","",IF('Timeliness Quarterly'!F$23&lt;'Timeliness Quarterly'!$D$21,'Timeliness Quarterly'!F$23,""))</f>
        <v/>
      </c>
      <c r="F22" s="154" t="str">
        <f>IF(IFERROR('Timeliness Quarterly'!$K$21,"error")="error","",IF('Timeliness Quarterly'!$K$21=0,"",'Timeliness Quarterly'!$K$21))</f>
        <v/>
      </c>
      <c r="G22" s="197" t="str">
        <f>IF(IFERROR('Timeliness Quarterly'!$L$21,"error")="error","",IF('Timeliness Quarterly'!$L$21=0,"",'Timeliness Quarterly'!$L$21))</f>
        <v/>
      </c>
    </row>
    <row r="23" spans="1:7">
      <c r="A23" s="294"/>
      <c r="B23" s="155" t="str">
        <f>'Timeliness Quarterly'!$G$10</f>
        <v>1/1/15 - 3/31/15</v>
      </c>
      <c r="C23" s="156">
        <f>'Timeliness Quarterly'!$D$21</f>
        <v>0.8</v>
      </c>
      <c r="D23" s="168">
        <f>'Timeliness Quarterly'!$E$21</f>
        <v>3</v>
      </c>
      <c r="E23" s="158" t="str">
        <f>IF(IFERROR('Timeliness Quarterly'!G$23,"error")="error","",IF('Timeliness Quarterly'!G$23&lt;'Timeliness Quarterly'!$D$21,'Timeliness Quarterly'!G$23,""))</f>
        <v/>
      </c>
      <c r="F23" s="61" t="str">
        <f>IF(IFERROR('Timeliness Quarterly'!$M$21,"error")="error","",IF('Timeliness Quarterly'!$M$21=0,"",'Timeliness Quarterly'!$M$21))</f>
        <v/>
      </c>
      <c r="G23" s="198" t="str">
        <f>IF(IFERROR('Timeliness Quarterly'!$N$21,"error")="error","",IF('Timeliness Quarterly'!$N$21=0,"",'Timeliness Quarterly'!$N$21))</f>
        <v/>
      </c>
    </row>
    <row r="24" spans="1:7">
      <c r="A24" s="294"/>
      <c r="B24" s="155" t="str">
        <f>'Timeliness Quarterly'!$H$10</f>
        <v>4/1/15 - 6/30/15</v>
      </c>
      <c r="C24" s="156">
        <f>'Timeliness Quarterly'!$D$21</f>
        <v>0.8</v>
      </c>
      <c r="D24" s="168">
        <f>'Timeliness Quarterly'!$E$21</f>
        <v>3</v>
      </c>
      <c r="E24" s="158" t="str">
        <f>IF(IFERROR('Timeliness Quarterly'!H$23,"error")="error","",IF('Timeliness Quarterly'!H$23&lt;'Timeliness Quarterly'!$D$21,'Timeliness Quarterly'!H$23,""))</f>
        <v/>
      </c>
      <c r="F24" s="61" t="str">
        <f>IF(IFERROR('Timeliness Quarterly'!$O$21,"error")="error","",IF('Timeliness Quarterly'!$O$21=0,"",'Timeliness Quarterly'!$O$21))</f>
        <v/>
      </c>
      <c r="G24" s="198" t="str">
        <f>IF(IFERROR('Timeliness Quarterly'!$P$21,"error")="error","",IF('Timeliness Quarterly'!$P$21=0,"",'Timeliness Quarterly'!$P$21))</f>
        <v/>
      </c>
    </row>
    <row r="25" spans="1:7" ht="15" thickBot="1">
      <c r="A25" s="295"/>
      <c r="B25" s="159" t="str">
        <f>'Timeliness Quarterly'!$I$10</f>
        <v>7/1/15 - 9/30/15</v>
      </c>
      <c r="C25" s="160">
        <f>'Timeliness Quarterly'!$D$21</f>
        <v>0.8</v>
      </c>
      <c r="D25" s="169">
        <f>'Timeliness Quarterly'!$E$21</f>
        <v>3</v>
      </c>
      <c r="E25" s="162" t="str">
        <f>IF(IFERROR('Timeliness Quarterly'!I$23,"error")="error","",IF('Timeliness Quarterly'!I$23&lt;'Timeliness Quarterly'!$D$21,'Timeliness Quarterly'!I$23,""))</f>
        <v/>
      </c>
      <c r="F25" s="163" t="str">
        <f>IF(IFERROR('Timeliness Quarterly'!$Q$21,"error")="error","",IF('Timeliness Quarterly'!$Q$21=0,"",'Timeliness Quarterly'!$Q$21))</f>
        <v/>
      </c>
      <c r="G25" s="199" t="str">
        <f>IF(IFERROR('Timeliness Quarterly'!$R$21,"error")="error","",IF('Timeliness Quarterly'!$R$21=0,"",'Timeliness Quarterly'!$R$21))</f>
        <v/>
      </c>
    </row>
    <row r="26" spans="1:7">
      <c r="A26" s="293" t="s">
        <v>135</v>
      </c>
      <c r="B26" s="150" t="str">
        <f>'Timeliness Quarterly'!$F$10</f>
        <v>10/1/14 - 12/31/14</v>
      </c>
      <c r="C26" s="151">
        <f>'Timeliness Quarterly'!$D$25</f>
        <v>0.8</v>
      </c>
      <c r="D26" s="167">
        <f>'Timeliness Quarterly'!$E$25</f>
        <v>2</v>
      </c>
      <c r="E26" s="153" t="str">
        <f>IF(IFERROR('Timeliness Quarterly'!F$27,"error")="error","",IF('Timeliness Quarterly'!F$27&lt;'Timeliness Quarterly'!$D$25,'Timeliness Quarterly'!F$27,""))</f>
        <v/>
      </c>
      <c r="F26" s="154" t="str">
        <f>IF(IFERROR('Timeliness Quarterly'!$K$25,"error")="error","",IF('Timeliness Quarterly'!$K$25=0,"",'Timeliness Quarterly'!$K$25))</f>
        <v/>
      </c>
      <c r="G26" s="197" t="str">
        <f>IF(IFERROR('Timeliness Quarterly'!$L$25,"error")="error","",IF('Timeliness Quarterly'!$L$25=0,"",'Timeliness Quarterly'!$L$25))</f>
        <v/>
      </c>
    </row>
    <row r="27" spans="1:7">
      <c r="A27" s="294"/>
      <c r="B27" s="155" t="str">
        <f>'Timeliness Quarterly'!$G$10</f>
        <v>1/1/15 - 3/31/15</v>
      </c>
      <c r="C27" s="156">
        <f>'Timeliness Quarterly'!$D$25</f>
        <v>0.8</v>
      </c>
      <c r="D27" s="168">
        <f>'Timeliness Quarterly'!$E$25</f>
        <v>2</v>
      </c>
      <c r="E27" s="170" t="str">
        <f>IF(IFERROR('Timeliness Quarterly'!G$27,"error")="error","",IF('Timeliness Quarterly'!G$27&lt;'Timeliness Quarterly'!$D$25,'Timeliness Quarterly'!G$27,""))</f>
        <v/>
      </c>
      <c r="F27" s="61" t="str">
        <f>IF(IFERROR('Timeliness Quarterly'!$M$25,"error")="error","",IF('Timeliness Quarterly'!$M$25=0,"",'Timeliness Quarterly'!$M$25))</f>
        <v/>
      </c>
      <c r="G27" s="198" t="str">
        <f>IF(IFERROR('Timeliness Quarterly'!$N$25,"error")="error","",IF('Timeliness Quarterly'!$N$25=0,"",'Timeliness Quarterly'!$N$25))</f>
        <v/>
      </c>
    </row>
    <row r="28" spans="1:7">
      <c r="A28" s="294"/>
      <c r="B28" s="155" t="str">
        <f>'Timeliness Quarterly'!$H$10</f>
        <v>4/1/15 - 6/30/15</v>
      </c>
      <c r="C28" s="156">
        <f>'Timeliness Quarterly'!$D$25</f>
        <v>0.8</v>
      </c>
      <c r="D28" s="168">
        <f>'Timeliness Quarterly'!$E$25</f>
        <v>2</v>
      </c>
      <c r="E28" s="170" t="str">
        <f>IF(IFERROR('Timeliness Quarterly'!H$27,"error")="error","",IF('Timeliness Quarterly'!H$27&lt;'Timeliness Quarterly'!$D$25,'Timeliness Quarterly'!H$27,""))</f>
        <v/>
      </c>
      <c r="F28" s="61" t="str">
        <f>IF(IFERROR('Timeliness Quarterly'!$O$25,"error")="error","",IF('Timeliness Quarterly'!$O$25=0,"",'Timeliness Quarterly'!$O$25))</f>
        <v/>
      </c>
      <c r="G28" s="198" t="str">
        <f>IF(IFERROR('Timeliness Quarterly'!$P$25,"error")="error","",IF('Timeliness Quarterly'!$P$25=0,"",'Timeliness Quarterly'!$P$25))</f>
        <v/>
      </c>
    </row>
    <row r="29" spans="1:7" ht="15" thickBot="1">
      <c r="A29" s="295"/>
      <c r="B29" s="159" t="str">
        <f>'Timeliness Quarterly'!$I$10</f>
        <v>7/1/15 - 9/30/15</v>
      </c>
      <c r="C29" s="160">
        <f>'Timeliness Quarterly'!$D$25</f>
        <v>0.8</v>
      </c>
      <c r="D29" s="169">
        <f>'Timeliness Quarterly'!$E$25</f>
        <v>2</v>
      </c>
      <c r="E29" s="171" t="str">
        <f>IF(IFERROR('Timeliness Quarterly'!I$27,"error")="error","",IF('Timeliness Quarterly'!I$27&lt;'Timeliness Quarterly'!$D$25,'Timeliness Quarterly'!I$27,""))</f>
        <v/>
      </c>
      <c r="F29" s="163" t="str">
        <f>IF(IFERROR('Timeliness Quarterly'!$Q$25,"error")="error","",IF('Timeliness Quarterly'!$Q$25=0,"",'Timeliness Quarterly'!$Q$25))</f>
        <v/>
      </c>
      <c r="G29" s="199" t="str">
        <f>IF(IFERROR('Timeliness Quarterly'!$R$25,"error")="error","",IF('Timeliness Quarterly'!$R$25=0,"",'Timeliness Quarterly'!$R$25))</f>
        <v/>
      </c>
    </row>
    <row r="30" spans="1:7">
      <c r="A30" s="293" t="s">
        <v>136</v>
      </c>
      <c r="B30" s="150" t="str">
        <f>'Timeliness Quarterly'!$F$10</f>
        <v>10/1/14 - 12/31/14</v>
      </c>
      <c r="C30" s="151">
        <f>'Timeliness Quarterly'!$D$28</f>
        <v>0.8</v>
      </c>
      <c r="D30" s="167">
        <f>'Timeliness Quarterly'!$E$28</f>
        <v>2</v>
      </c>
      <c r="E30" s="153" t="str">
        <f>IF(IFERROR('Timeliness Quarterly'!F$30,"error")="error","",IF('Timeliness Quarterly'!F$30&lt;'Timeliness Quarterly'!$D$28,'Timeliness Quarterly'!F$30,""))</f>
        <v/>
      </c>
      <c r="F30" s="154" t="str">
        <f>IF(IFERROR('Timeliness Quarterly'!$K$28,"error")="error","",IF('Timeliness Quarterly'!$K$28=0,"",'Timeliness Quarterly'!$K$28))</f>
        <v/>
      </c>
      <c r="G30" s="197" t="str">
        <f>IF(IFERROR('Timeliness Quarterly'!$L$28,"error")="error","",IF('Timeliness Quarterly'!$L$28=0,"",'Timeliness Quarterly'!$L$28))</f>
        <v/>
      </c>
    </row>
    <row r="31" spans="1:7">
      <c r="A31" s="294"/>
      <c r="B31" s="155" t="str">
        <f>'Timeliness Quarterly'!$G$10</f>
        <v>1/1/15 - 3/31/15</v>
      </c>
      <c r="C31" s="156">
        <f>'Timeliness Quarterly'!$D$28</f>
        <v>0.8</v>
      </c>
      <c r="D31" s="168">
        <f>'Timeliness Quarterly'!$E$28</f>
        <v>2</v>
      </c>
      <c r="E31" s="170" t="str">
        <f>IF(IFERROR('Timeliness Quarterly'!G$30,"error")="error","",IF('Timeliness Quarterly'!G$30&lt;'Timeliness Quarterly'!$D$28,'Timeliness Quarterly'!G$30,""))</f>
        <v/>
      </c>
      <c r="F31" s="61" t="str">
        <f>IF(IFERROR('Timeliness Quarterly'!$M$28,"error")="error","",IF('Timeliness Quarterly'!$M$28=0,"",'Timeliness Quarterly'!$M$28))</f>
        <v/>
      </c>
      <c r="G31" s="198" t="str">
        <f>IF(IFERROR('Timeliness Quarterly'!$N$28,"error")="error","",IF('Timeliness Quarterly'!$N$28=0,"",'Timeliness Quarterly'!$N$28))</f>
        <v/>
      </c>
    </row>
    <row r="32" spans="1:7">
      <c r="A32" s="294"/>
      <c r="B32" s="155" t="str">
        <f>'Timeliness Quarterly'!$H$10</f>
        <v>4/1/15 - 6/30/15</v>
      </c>
      <c r="C32" s="156">
        <f>'Timeliness Quarterly'!$D$28</f>
        <v>0.8</v>
      </c>
      <c r="D32" s="168">
        <f>'Timeliness Quarterly'!$E$28</f>
        <v>2</v>
      </c>
      <c r="E32" s="170" t="str">
        <f>IF(IFERROR('Timeliness Quarterly'!H$30,"error")="error","",IF('Timeliness Quarterly'!H$30&lt;'Timeliness Quarterly'!$D$28,'Timeliness Quarterly'!H$30,""))</f>
        <v/>
      </c>
      <c r="F32" s="61" t="str">
        <f>IF(IFERROR('Timeliness Quarterly'!$O$28,"error")="error","",IF('Timeliness Quarterly'!$O$28=0,"",'Timeliness Quarterly'!$O$28))</f>
        <v/>
      </c>
      <c r="G32" s="198" t="str">
        <f>IF(IFERROR('Timeliness Quarterly'!$P$28,"error")="error","",IF('Timeliness Quarterly'!$P$28=0,"",'Timeliness Quarterly'!$P$28))</f>
        <v/>
      </c>
    </row>
    <row r="33" spans="1:7" ht="15" thickBot="1">
      <c r="A33" s="295"/>
      <c r="B33" s="159" t="str">
        <f>'Timeliness Quarterly'!$I$10</f>
        <v>7/1/15 - 9/30/15</v>
      </c>
      <c r="C33" s="160">
        <f>'Timeliness Quarterly'!$D$28</f>
        <v>0.8</v>
      </c>
      <c r="D33" s="169">
        <f>'Timeliness Quarterly'!$E$28</f>
        <v>2</v>
      </c>
      <c r="E33" s="171" t="str">
        <f>IF(IFERROR('Timeliness Quarterly'!I$30,"error")="error","",IF('Timeliness Quarterly'!I$30&lt;'Timeliness Quarterly'!$D$28,'Timeliness Quarterly'!I$30,""))</f>
        <v/>
      </c>
      <c r="F33" s="163" t="str">
        <f>IF(IFERROR('Timeliness Quarterly'!$Q$28,"error")="error","",IF('Timeliness Quarterly'!$Q$28=0,"",'Timeliness Quarterly'!$Q$28))</f>
        <v/>
      </c>
      <c r="G33" s="199" t="str">
        <f>IF(IFERROR('Timeliness Quarterly'!$R$28,"error")="error","",IF('Timeliness Quarterly'!$R$28=0,"",'Timeliness Quarterly'!$R$28))</f>
        <v/>
      </c>
    </row>
    <row r="34" spans="1:7">
      <c r="A34" s="293" t="s">
        <v>137</v>
      </c>
      <c r="B34" s="150" t="str">
        <f>'Timeliness Quarterly'!$F$10</f>
        <v>10/1/14 - 12/31/14</v>
      </c>
      <c r="C34" s="151">
        <f>'Timeliness Quarterly'!$D$31</f>
        <v>0.8</v>
      </c>
      <c r="D34" s="167">
        <f>'Timeliness Quarterly'!$E$31</f>
        <v>4</v>
      </c>
      <c r="E34" s="153" t="str">
        <f>IF(IFERROR('Timeliness Quarterly'!F$33,"error")="error","",IF('Timeliness Quarterly'!F$33&lt;'Timeliness Quarterly'!$D$31,'Timeliness Quarterly'!F$33,""))</f>
        <v/>
      </c>
      <c r="F34" s="154" t="str">
        <f>IF(IFERROR('Timeliness Quarterly'!$K$31,"error")="error","",IF('Timeliness Quarterly'!$K$31=0,"",'Timeliness Quarterly'!$K$31))</f>
        <v/>
      </c>
      <c r="G34" s="197" t="str">
        <f>IF(IFERROR('Timeliness Quarterly'!$L$31,"error")="error","",IF('Timeliness Quarterly'!$L$31=0,"",'Timeliness Quarterly'!$L$31))</f>
        <v/>
      </c>
    </row>
    <row r="35" spans="1:7">
      <c r="A35" s="294"/>
      <c r="B35" s="155" t="str">
        <f>'Timeliness Quarterly'!$G$10</f>
        <v>1/1/15 - 3/31/15</v>
      </c>
      <c r="C35" s="156">
        <f>'Timeliness Quarterly'!$D$31</f>
        <v>0.8</v>
      </c>
      <c r="D35" s="168">
        <f>'Timeliness Quarterly'!$E$31</f>
        <v>4</v>
      </c>
      <c r="E35" s="170" t="str">
        <f>IF(IFERROR('Timeliness Quarterly'!G$33,"error")="error","",IF('Timeliness Quarterly'!G$33&lt;'Timeliness Quarterly'!$D$31,'Timeliness Quarterly'!G$33,""))</f>
        <v/>
      </c>
      <c r="F35" s="61" t="str">
        <f>IF(IFERROR('Timeliness Quarterly'!$M$31,"error")="error","",IF('Timeliness Quarterly'!$M$31=0,"",'Timeliness Quarterly'!$M$31))</f>
        <v/>
      </c>
      <c r="G35" s="198" t="str">
        <f>IF(IFERROR('Timeliness Quarterly'!$N$31,"error")="error","",IF('Timeliness Quarterly'!$N$31=0,"",'Timeliness Quarterly'!$N$31))</f>
        <v/>
      </c>
    </row>
    <row r="36" spans="1:7">
      <c r="A36" s="294"/>
      <c r="B36" s="155" t="str">
        <f>'Timeliness Quarterly'!$H$10</f>
        <v>4/1/15 - 6/30/15</v>
      </c>
      <c r="C36" s="156">
        <f>'Timeliness Quarterly'!$D$31</f>
        <v>0.8</v>
      </c>
      <c r="D36" s="168">
        <f>'Timeliness Quarterly'!$E$31</f>
        <v>4</v>
      </c>
      <c r="E36" s="170" t="str">
        <f>IF(IFERROR('Timeliness Quarterly'!H$33,"error")="error","",IF('Timeliness Quarterly'!H$33&lt;'Timeliness Quarterly'!$D$31,'Timeliness Quarterly'!H$33,""))</f>
        <v/>
      </c>
      <c r="F36" s="61" t="str">
        <f>IF(IFERROR('Timeliness Quarterly'!$O$31,"error")="error","",IF('Timeliness Quarterly'!$O$31=0,"",'Timeliness Quarterly'!$O$31))</f>
        <v/>
      </c>
      <c r="G36" s="198" t="str">
        <f>IF(IFERROR('Timeliness Quarterly'!$P$31,"error")="error","",IF('Timeliness Quarterly'!$P$31=0,"",'Timeliness Quarterly'!$P$31))</f>
        <v/>
      </c>
    </row>
    <row r="37" spans="1:7" ht="15" thickBot="1">
      <c r="A37" s="295"/>
      <c r="B37" s="159" t="str">
        <f>'Timeliness Quarterly'!$I$10</f>
        <v>7/1/15 - 9/30/15</v>
      </c>
      <c r="C37" s="160">
        <f>'Timeliness Quarterly'!$D$31</f>
        <v>0.8</v>
      </c>
      <c r="D37" s="169">
        <f>'Timeliness Quarterly'!$E$31</f>
        <v>4</v>
      </c>
      <c r="E37" s="171" t="str">
        <f>IF(IFERROR('Timeliness Quarterly'!I$33,"error")="error","",IF('Timeliness Quarterly'!I$33&lt;'Timeliness Quarterly'!$D$31,'Timeliness Quarterly'!I$33,""))</f>
        <v/>
      </c>
      <c r="F37" s="163" t="str">
        <f>IF(IFERROR('Timeliness Quarterly'!$Q$31,"error")="error","",IF('Timeliness Quarterly'!$Q$31=0,"",'Timeliness Quarterly'!$Q$31))</f>
        <v/>
      </c>
      <c r="G37" s="199" t="str">
        <f>IF(IFERROR('Timeliness Quarterly'!$R$31,"error")="error","",IF('Timeliness Quarterly'!$R$31=0,"",'Timeliness Quarterly'!$R$31))</f>
        <v/>
      </c>
    </row>
    <row r="38" spans="1:7">
      <c r="A38" s="293" t="s">
        <v>41</v>
      </c>
      <c r="B38" s="150" t="str">
        <f>'Timeliness Quarterly'!$F$10</f>
        <v>10/1/14 - 12/31/14</v>
      </c>
      <c r="C38" s="151">
        <f>'Timeliness Quarterly'!$D$34</f>
        <v>0.8</v>
      </c>
      <c r="D38" s="167">
        <f>'Timeliness Quarterly'!$E$34</f>
        <v>2</v>
      </c>
      <c r="E38" s="153" t="str">
        <f>IF(IFERROR('Timeliness Quarterly'!F$36,"error")="error","",IF('Timeliness Quarterly'!F$36&lt;'Timeliness Quarterly'!$D$34,'Timeliness Quarterly'!F$36,""))</f>
        <v/>
      </c>
      <c r="F38" s="154" t="str">
        <f>IF(IFERROR('Timeliness Quarterly'!$K$34,"error")="error","",IF('Timeliness Quarterly'!$K$34=0,"",'Timeliness Quarterly'!$K$34))</f>
        <v/>
      </c>
      <c r="G38" s="197" t="str">
        <f>IF(IFERROR('Timeliness Quarterly'!$L$34,"error")="error","",IF('Timeliness Quarterly'!$L$34=0,"",'Timeliness Quarterly'!$L$34))</f>
        <v/>
      </c>
    </row>
    <row r="39" spans="1:7">
      <c r="A39" s="294"/>
      <c r="B39" s="155" t="str">
        <f>'Timeliness Quarterly'!$G$10</f>
        <v>1/1/15 - 3/31/15</v>
      </c>
      <c r="C39" s="156">
        <f>'Timeliness Quarterly'!$D$34</f>
        <v>0.8</v>
      </c>
      <c r="D39" s="168">
        <f>'Timeliness Quarterly'!$E$34</f>
        <v>2</v>
      </c>
      <c r="E39" s="170" t="str">
        <f>IF(IFERROR('Timeliness Quarterly'!G$36,"error")="error","",IF('Timeliness Quarterly'!G$36&lt;'Timeliness Quarterly'!$D$34,'Timeliness Quarterly'!G$36,""))</f>
        <v/>
      </c>
      <c r="F39" s="61" t="str">
        <f>IF(IFERROR('Timeliness Quarterly'!$M$34,"error")="error","",IF('Timeliness Quarterly'!$M$34=0,"",'Timeliness Quarterly'!$M$34))</f>
        <v/>
      </c>
      <c r="G39" s="198" t="str">
        <f>IF(IFERROR('Timeliness Quarterly'!$N$34,"error")="error","",IF('Timeliness Quarterly'!$N$34=0,"",'Timeliness Quarterly'!$N$34))</f>
        <v/>
      </c>
    </row>
    <row r="40" spans="1:7">
      <c r="A40" s="294"/>
      <c r="B40" s="155" t="str">
        <f>'Timeliness Quarterly'!$H$10</f>
        <v>4/1/15 - 6/30/15</v>
      </c>
      <c r="C40" s="156">
        <f>'Timeliness Quarterly'!$D$34</f>
        <v>0.8</v>
      </c>
      <c r="D40" s="168">
        <f>'Timeliness Quarterly'!$E$34</f>
        <v>2</v>
      </c>
      <c r="E40" s="170" t="str">
        <f>IF(IFERROR('Timeliness Quarterly'!H$36,"error")="error","",IF('Timeliness Quarterly'!H$36&lt;'Timeliness Quarterly'!$D$34,'Timeliness Quarterly'!H$36,""))</f>
        <v/>
      </c>
      <c r="F40" s="61" t="str">
        <f>IF(IFERROR('Timeliness Quarterly'!$O$34,"error")="error","",IF('Timeliness Quarterly'!$O$34=0,"",'Timeliness Quarterly'!$O$34))</f>
        <v/>
      </c>
      <c r="G40" s="198" t="str">
        <f>IF(IFERROR('Timeliness Quarterly'!$P$34,"error")="error","",IF('Timeliness Quarterly'!$P$34=0,"",'Timeliness Quarterly'!$P$34))</f>
        <v/>
      </c>
    </row>
    <row r="41" spans="1:7" ht="15" thickBot="1">
      <c r="A41" s="295"/>
      <c r="B41" s="159" t="str">
        <f>'Timeliness Quarterly'!$I$10</f>
        <v>7/1/15 - 9/30/15</v>
      </c>
      <c r="C41" s="160">
        <f>'Timeliness Quarterly'!$D$34</f>
        <v>0.8</v>
      </c>
      <c r="D41" s="169">
        <f>'Timeliness Quarterly'!$E$34</f>
        <v>2</v>
      </c>
      <c r="E41" s="171" t="str">
        <f>IF(IFERROR('Timeliness Quarterly'!I$36,"error")="error","",IF('Timeliness Quarterly'!I$36&lt;'Timeliness Quarterly'!$D$34,'Timeliness Quarterly'!I$36,""))</f>
        <v/>
      </c>
      <c r="F41" s="163" t="str">
        <f>IF(IFERROR('Timeliness Quarterly'!$Q$34,"error")="error","",IF('Timeliness Quarterly'!$Q$34=0,"",'Timeliness Quarterly'!$Q$34))</f>
        <v/>
      </c>
      <c r="G41" s="199" t="str">
        <f>IF(IFERROR('Timeliness Quarterly'!$R$34,"error")="error","",IF('Timeliness Quarterly'!$R$34=0,"",'Timeliness Quarterly'!$R$34))</f>
        <v/>
      </c>
    </row>
    <row r="42" spans="1:7">
      <c r="A42" s="293" t="s">
        <v>42</v>
      </c>
      <c r="B42" s="150" t="str">
        <f>'Timeliness Quarterly'!$F$10</f>
        <v>10/1/14 - 12/31/14</v>
      </c>
      <c r="C42" s="151">
        <f>'Timeliness Quarterly'!$D$37</f>
        <v>0.8</v>
      </c>
      <c r="D42" s="167">
        <f>'Timeliness Quarterly'!$E$37</f>
        <v>3</v>
      </c>
      <c r="E42" s="153" t="str">
        <f>IF(IFERROR('Timeliness Quarterly'!F$39,"error")="error","",IF('Timeliness Quarterly'!F$39&lt;'Timeliness Quarterly'!$D$37,'Timeliness Quarterly'!F$39,""))</f>
        <v/>
      </c>
      <c r="F42" s="154" t="str">
        <f>IF(IFERROR('Timeliness Quarterly'!$K$37,"error")="error","",IF('Timeliness Quarterly'!$K$37=0,"",'Timeliness Quarterly'!$K$37))</f>
        <v/>
      </c>
      <c r="G42" s="197" t="str">
        <f>IF(IFERROR('Timeliness Quarterly'!$L$37,"error")="error","",IF('Timeliness Quarterly'!$L$37=0,"",'Timeliness Quarterly'!$L$37))</f>
        <v/>
      </c>
    </row>
    <row r="43" spans="1:7">
      <c r="A43" s="294"/>
      <c r="B43" s="155" t="str">
        <f>'Timeliness Quarterly'!$G$10</f>
        <v>1/1/15 - 3/31/15</v>
      </c>
      <c r="C43" s="156">
        <f>'Timeliness Quarterly'!$D$37</f>
        <v>0.8</v>
      </c>
      <c r="D43" s="168">
        <f>'Timeliness Quarterly'!$E$37</f>
        <v>3</v>
      </c>
      <c r="E43" s="170" t="str">
        <f>IF(IFERROR('Timeliness Quarterly'!G$39,"error")="error","",IF('Timeliness Quarterly'!G$39&lt;'Timeliness Quarterly'!$D$37,'Timeliness Quarterly'!G$39,""))</f>
        <v/>
      </c>
      <c r="F43" s="61" t="str">
        <f>IF(IFERROR('Timeliness Quarterly'!$M$37,"error")="error","",IF('Timeliness Quarterly'!$M$37=0,"",'Timeliness Quarterly'!$M$37))</f>
        <v/>
      </c>
      <c r="G43" s="198" t="str">
        <f>IF(IFERROR('Timeliness Quarterly'!$N$37,"error")="error","",IF('Timeliness Quarterly'!$N$37=0,"",'Timeliness Quarterly'!$N$37))</f>
        <v/>
      </c>
    </row>
    <row r="44" spans="1:7">
      <c r="A44" s="294"/>
      <c r="B44" s="155" t="str">
        <f>'Timeliness Quarterly'!$H$10</f>
        <v>4/1/15 - 6/30/15</v>
      </c>
      <c r="C44" s="156">
        <f>'Timeliness Quarterly'!$D$37</f>
        <v>0.8</v>
      </c>
      <c r="D44" s="168">
        <f>'Timeliness Quarterly'!$E$37</f>
        <v>3</v>
      </c>
      <c r="E44" s="170" t="str">
        <f>IF(IFERROR('Timeliness Quarterly'!H$39,"error")="error","",IF('Timeliness Quarterly'!H$39&lt;'Timeliness Quarterly'!$D$37,'Timeliness Quarterly'!H$39,""))</f>
        <v/>
      </c>
      <c r="F44" s="61" t="str">
        <f>IF(IFERROR('Timeliness Quarterly'!$O$37,"error")="error","",IF('Timeliness Quarterly'!$O$37=0,"",'Timeliness Quarterly'!$O$37))</f>
        <v/>
      </c>
      <c r="G44" s="198" t="str">
        <f>IF(IFERROR('Timeliness Quarterly'!$P$37,"error")="error","",IF('Timeliness Quarterly'!$P$37=0,"",'Timeliness Quarterly'!$P$37))</f>
        <v/>
      </c>
    </row>
    <row r="45" spans="1:7" ht="15" thickBot="1">
      <c r="A45" s="295"/>
      <c r="B45" s="159" t="str">
        <f>'Timeliness Quarterly'!$I$10</f>
        <v>7/1/15 - 9/30/15</v>
      </c>
      <c r="C45" s="160">
        <f>'Timeliness Quarterly'!$D$37</f>
        <v>0.8</v>
      </c>
      <c r="D45" s="169">
        <f>'Timeliness Quarterly'!$E$37</f>
        <v>3</v>
      </c>
      <c r="E45" s="171" t="str">
        <f>IF(IFERROR('Timeliness Quarterly'!I$39,"error")="error","",IF('Timeliness Quarterly'!I$39&lt;'Timeliness Quarterly'!$D$37,'Timeliness Quarterly'!I$39,""))</f>
        <v/>
      </c>
      <c r="F45" s="163" t="str">
        <f>IF(IFERROR('Timeliness Quarterly'!$Q$37,"error")="error","",IF('Timeliness Quarterly'!$Q$37=0,"",'Timeliness Quarterly'!$Q$37))</f>
        <v/>
      </c>
      <c r="G45" s="199" t="str">
        <f>IF(IFERROR('Timeliness Quarterly'!$R$37,"error")="error","",IF('Timeliness Quarterly'!$R$37=0,"",'Timeliness Quarterly'!$R$37))</f>
        <v/>
      </c>
    </row>
    <row r="46" spans="1:7">
      <c r="A46" s="293" t="s">
        <v>43</v>
      </c>
      <c r="B46" s="150" t="str">
        <f>'Timeliness Quarterly'!$F$10</f>
        <v>10/1/14 - 12/31/14</v>
      </c>
      <c r="C46" s="151">
        <f>'Timeliness Quarterly'!$D$40</f>
        <v>0.8</v>
      </c>
      <c r="D46" s="167">
        <f>'Timeliness Quarterly'!$E$40</f>
        <v>2</v>
      </c>
      <c r="E46" s="153" t="str">
        <f>IF(IFERROR('Timeliness Quarterly'!F$42,"error")="error","",IF('Timeliness Quarterly'!F$42&lt;'Timeliness Quarterly'!$D$40,'Timeliness Quarterly'!F$42,""))</f>
        <v/>
      </c>
      <c r="F46" s="233" t="str">
        <f>IF(IFERROR('Timeliness Quarterly'!$K$40,"error")="error","",IF('Timeliness Quarterly'!$K$40=0,"",'Timeliness Quarterly'!$K$40))</f>
        <v/>
      </c>
      <c r="G46" s="197" t="str">
        <f>IF(IFERROR('Timeliness Quarterly'!$L$40,"error")="error","",IF('Timeliness Quarterly'!$L$40=0,"",'Timeliness Quarterly'!$L$40))</f>
        <v/>
      </c>
    </row>
    <row r="47" spans="1:7">
      <c r="A47" s="294"/>
      <c r="B47" s="155" t="str">
        <f>'Timeliness Quarterly'!$G$10</f>
        <v>1/1/15 - 3/31/15</v>
      </c>
      <c r="C47" s="156">
        <f>'Timeliness Quarterly'!$D$40</f>
        <v>0.8</v>
      </c>
      <c r="D47" s="168">
        <f>'Timeliness Quarterly'!$E$40</f>
        <v>2</v>
      </c>
      <c r="E47" s="170" t="str">
        <f>IF(IFERROR('Timeliness Quarterly'!G$42,"error")="error","",IF('Timeliness Quarterly'!G$42&lt;'Timeliness Quarterly'!$D$40,'Timeliness Quarterly'!G$42,""))</f>
        <v/>
      </c>
      <c r="F47" s="61" t="str">
        <f>IF(IFERROR('Timeliness Quarterly'!$M$40,"error")="error","",IF('Timeliness Quarterly'!$M$40=0,"",'Timeliness Quarterly'!$M$40))</f>
        <v/>
      </c>
      <c r="G47" s="198" t="str">
        <f>IF(IFERROR('Timeliness Quarterly'!$N$40,"error")="error","",IF('Timeliness Quarterly'!$N$40=0,"",'Timeliness Quarterly'!$N$40))</f>
        <v/>
      </c>
    </row>
    <row r="48" spans="1:7">
      <c r="A48" s="294"/>
      <c r="B48" s="155" t="str">
        <f>'Timeliness Quarterly'!$H$10</f>
        <v>4/1/15 - 6/30/15</v>
      </c>
      <c r="C48" s="156">
        <f>'Timeliness Quarterly'!$D$40</f>
        <v>0.8</v>
      </c>
      <c r="D48" s="168">
        <f>'Timeliness Quarterly'!$E$40</f>
        <v>2</v>
      </c>
      <c r="E48" s="170" t="str">
        <f>IF(IFERROR('Timeliness Quarterly'!H$42,"error")="error","",IF('Timeliness Quarterly'!H$42&lt;'Timeliness Quarterly'!$D$40,'Timeliness Quarterly'!H$42,""))</f>
        <v/>
      </c>
      <c r="F48" s="61" t="str">
        <f>IF(IFERROR('Timeliness Quarterly'!$O$40,"error")="error","",IF('Timeliness Quarterly'!$O$40=0,"",'Timeliness Quarterly'!$O$40))</f>
        <v/>
      </c>
      <c r="G48" s="198" t="str">
        <f>IF(IFERROR('Timeliness Quarterly'!$P$40,"error")="error","",IF('Timeliness Quarterly'!$P$40=0,"",'Timeliness Quarterly'!$P$40))</f>
        <v/>
      </c>
    </row>
    <row r="49" spans="1:7" ht="15" thickBot="1">
      <c r="A49" s="295"/>
      <c r="B49" s="159" t="str">
        <f>'Timeliness Quarterly'!$I$10</f>
        <v>7/1/15 - 9/30/15</v>
      </c>
      <c r="C49" s="160">
        <f>'Timeliness Quarterly'!$D$40</f>
        <v>0.8</v>
      </c>
      <c r="D49" s="169">
        <f>'Timeliness Quarterly'!$E$40</f>
        <v>2</v>
      </c>
      <c r="E49" s="171" t="str">
        <f>IF(IFERROR('Timeliness Quarterly'!I$42,"error")="error","",IF('Timeliness Quarterly'!I$42&lt;'Timeliness Quarterly'!$D$40,'Timeliness Quarterly'!I$42,""))</f>
        <v/>
      </c>
      <c r="F49" s="163" t="str">
        <f>IF(IFERROR('Timeliness Quarterly'!$Q$40,"error")="error","",IF('Timeliness Quarterly'!$Q$40=0,"",'Timeliness Quarterly'!$Q$40))</f>
        <v/>
      </c>
      <c r="G49" s="199" t="str">
        <f>IF(IFERROR('Timeliness Quarterly'!$R$40,"error")="error","",IF('Timeliness Quarterly'!$R$40=0,"",'Timeliness Quarterly'!$R$40))</f>
        <v/>
      </c>
    </row>
    <row r="50" spans="1:7">
      <c r="A50" s="172"/>
      <c r="B50" s="173"/>
      <c r="C50" s="174"/>
      <c r="D50" s="175"/>
      <c r="E50" s="176"/>
      <c r="F50" s="177"/>
      <c r="G50" s="209"/>
    </row>
    <row r="52" spans="1:7" ht="42.6" thickBot="1">
      <c r="A52" s="202" t="s">
        <v>155</v>
      </c>
      <c r="B52" s="149" t="s">
        <v>147</v>
      </c>
      <c r="C52" s="148" t="s">
        <v>148</v>
      </c>
      <c r="D52" s="148" t="str">
        <f>'Timeliness Quarterly'!E46</f>
        <v># of business days</v>
      </c>
      <c r="E52" s="148" t="s">
        <v>149</v>
      </c>
      <c r="F52" s="148" t="s">
        <v>138</v>
      </c>
      <c r="G52" s="148" t="s">
        <v>139</v>
      </c>
    </row>
    <row r="53" spans="1:7">
      <c r="A53" s="293" t="s">
        <v>132</v>
      </c>
      <c r="B53" s="150" t="str">
        <f>'Timeliness Quarterly'!$F$46</f>
        <v>10/1/14 - 12/31/14</v>
      </c>
      <c r="C53" s="151">
        <f>'Timeliness Quarterly'!$D$48</f>
        <v>0.8</v>
      </c>
      <c r="D53" s="178">
        <f>'Timeliness Quarterly'!$E$48</f>
        <v>3</v>
      </c>
      <c r="E53" s="179" t="str">
        <f>IF(IFERROR('Timeliness Quarterly'!F$50,"error")="error","",IF('Timeliness Quarterly'!F$50&lt;'Timeliness Quarterly'!$D$48,'Timeliness Quarterly'!F$50,""))</f>
        <v/>
      </c>
      <c r="F53" s="154" t="str">
        <f>IF(IFERROR('Timeliness Quarterly'!$K$48,"error")="error","",IF('Timeliness Quarterly'!$K$48=0,"",'Timeliness Quarterly'!$K$48))</f>
        <v/>
      </c>
      <c r="G53" s="197" t="str">
        <f>IF(IFERROR('Timeliness Quarterly'!$L$48,"error")="error","",IF('Timeliness Quarterly'!$L$48=0,"",'Timeliness Quarterly'!$L$48))</f>
        <v/>
      </c>
    </row>
    <row r="54" spans="1:7">
      <c r="A54" s="294"/>
      <c r="B54" s="155" t="str">
        <f>'Timeliness Quarterly'!$G$46</f>
        <v>1/1/15 - 3/31/15</v>
      </c>
      <c r="C54" s="156">
        <f>'Timeliness Quarterly'!$D$48</f>
        <v>0.8</v>
      </c>
      <c r="D54" s="180">
        <f>'Timeliness Quarterly'!$E$48</f>
        <v>3</v>
      </c>
      <c r="E54" s="181" t="str">
        <f>IF(IFERROR('Timeliness Quarterly'!G$50,"error")="error","",IF('Timeliness Quarterly'!G$50&lt;'Timeliness Quarterly'!$D$48,'Timeliness Quarterly'!G$50,""))</f>
        <v/>
      </c>
      <c r="F54" s="61" t="str">
        <f>IF(IFERROR('Timeliness Quarterly'!$M$48,"error")="error","",IF('Timeliness Quarterly'!$M$48=0,"",'Timeliness Quarterly'!$M$48))</f>
        <v/>
      </c>
      <c r="G54" s="198" t="str">
        <f>IF(IFERROR('Timeliness Quarterly'!$N$48,"error")="error","",IF('Timeliness Quarterly'!$N$48=0,"",'Timeliness Quarterly'!$N$48))</f>
        <v/>
      </c>
    </row>
    <row r="55" spans="1:7">
      <c r="A55" s="294"/>
      <c r="B55" s="155" t="str">
        <f>'Timeliness Quarterly'!$H$46</f>
        <v>4/1/15 - 6/30/15</v>
      </c>
      <c r="C55" s="156">
        <f>'Timeliness Quarterly'!$D$48</f>
        <v>0.8</v>
      </c>
      <c r="D55" s="180">
        <f>'Timeliness Quarterly'!$E$48</f>
        <v>3</v>
      </c>
      <c r="E55" s="181" t="str">
        <f>IF(IFERROR('Timeliness Quarterly'!H$50,"error")="error","",IF('Timeliness Quarterly'!H$50&lt;'Timeliness Quarterly'!$D$48,'Timeliness Quarterly'!H$50,""))</f>
        <v/>
      </c>
      <c r="F55" s="61" t="str">
        <f>IF(IFERROR('Timeliness Quarterly'!$O$48,"error")="error","",IF('Timeliness Quarterly'!$O$48=0,"",'Timeliness Quarterly'!$O$48))</f>
        <v/>
      </c>
      <c r="G55" s="198" t="str">
        <f>IF(IFERROR('Timeliness Quarterly'!$P$48,"error")="error","",IF('Timeliness Quarterly'!$P$48=0,"",'Timeliness Quarterly'!$P$48))</f>
        <v/>
      </c>
    </row>
    <row r="56" spans="1:7" ht="15" thickBot="1">
      <c r="A56" s="295"/>
      <c r="B56" s="159" t="str">
        <f>'Timeliness Quarterly'!$I$46</f>
        <v>7/1/15 - 9/30/15</v>
      </c>
      <c r="C56" s="160">
        <f>'Timeliness Quarterly'!$D$48</f>
        <v>0.8</v>
      </c>
      <c r="D56" s="182">
        <f>'Timeliness Quarterly'!$E$48</f>
        <v>3</v>
      </c>
      <c r="E56" s="183" t="str">
        <f>IF(IFERROR('Timeliness Quarterly'!I$50,"error")="error","",IF('Timeliness Quarterly'!I$50&lt;'Timeliness Quarterly'!$D$48,'Timeliness Quarterly'!I$50,""))</f>
        <v/>
      </c>
      <c r="F56" s="163" t="str">
        <f>IF(IFERROR('Timeliness Quarterly'!$Q$48,"error")="error","",IF('Timeliness Quarterly'!$Q$48=0,"",'Timeliness Quarterly'!$Q$48))</f>
        <v/>
      </c>
      <c r="G56" s="199" t="str">
        <f>IF(IFERROR('Timeliness Quarterly'!$R$48,"error")="error","",IF('Timeliness Quarterly'!$R$48=0,"",'Timeliness Quarterly'!$R$48))</f>
        <v/>
      </c>
    </row>
    <row r="57" spans="1:7">
      <c r="A57" s="293" t="s">
        <v>133</v>
      </c>
      <c r="B57" s="150" t="str">
        <f>'Timeliness Quarterly'!$F$46</f>
        <v>10/1/14 - 12/31/14</v>
      </c>
      <c r="C57" s="151">
        <f>'Timeliness Quarterly'!$D$51</f>
        <v>0.8</v>
      </c>
      <c r="D57" s="167">
        <f>'Timeliness Quarterly'!$E$51</f>
        <v>3</v>
      </c>
      <c r="E57" s="179" t="str">
        <f>IF(IFERROR('Timeliness Quarterly'!F$53,"error")="error","",IF('Timeliness Quarterly'!F$53&lt;'Timeliness Quarterly'!$D$51,'Timeliness Quarterly'!F$53,""))</f>
        <v/>
      </c>
      <c r="F57" s="154" t="str">
        <f>IF(IFERROR('Timeliness Quarterly'!$K$51,"error")="error","",IF('Timeliness Quarterly'!$K$51=0,"",'Timeliness Quarterly'!$K$51))</f>
        <v/>
      </c>
      <c r="G57" s="197" t="str">
        <f>IF(IFERROR('Timeliness Quarterly'!$L$51,"error")="error","",IF('Timeliness Quarterly'!$L$51=0,"",'Timeliness Quarterly'!$L$51))</f>
        <v/>
      </c>
    </row>
    <row r="58" spans="1:7">
      <c r="A58" s="294"/>
      <c r="B58" s="155" t="str">
        <f>'Timeliness Quarterly'!$G$46</f>
        <v>1/1/15 - 3/31/15</v>
      </c>
      <c r="C58" s="184">
        <f>'Timeliness Quarterly'!$D$51</f>
        <v>0.8</v>
      </c>
      <c r="D58" s="185">
        <f>'Timeliness Quarterly'!$E$51</f>
        <v>3</v>
      </c>
      <c r="E58" s="186" t="str">
        <f>IF(IFERROR('Timeliness Quarterly'!G$53,"error")="error","",IF('Timeliness Quarterly'!G$53&lt;'Timeliness Quarterly'!$D$51,'Timeliness Quarterly'!G$53,""))</f>
        <v/>
      </c>
      <c r="F58" s="61" t="str">
        <f>IF(IFERROR('Timeliness Quarterly'!$M$51,"error")="error","",IF('Timeliness Quarterly'!$M$51=0,"",'Timeliness Quarterly'!$M$51))</f>
        <v/>
      </c>
      <c r="G58" s="198" t="str">
        <f>IF(IFERROR('Timeliness Quarterly'!$N$51,"error")="error","",IF('Timeliness Quarterly'!$N$51=0,"",'Timeliness Quarterly'!$N$51))</f>
        <v/>
      </c>
    </row>
    <row r="59" spans="1:7">
      <c r="A59" s="294"/>
      <c r="B59" s="155" t="str">
        <f>'Timeliness Quarterly'!$H$46</f>
        <v>4/1/15 - 6/30/15</v>
      </c>
      <c r="C59" s="184">
        <f>'Timeliness Quarterly'!$D$51</f>
        <v>0.8</v>
      </c>
      <c r="D59" s="185">
        <f>'Timeliness Quarterly'!$E$51</f>
        <v>3</v>
      </c>
      <c r="E59" s="186" t="str">
        <f>IF(IFERROR('Timeliness Quarterly'!H$53,"error")="error","",IF('Timeliness Quarterly'!H$53&lt;'Timeliness Quarterly'!$D$51,'Timeliness Quarterly'!H$53,""))</f>
        <v/>
      </c>
      <c r="F59" s="61" t="str">
        <f>IF(IFERROR('Timeliness Quarterly'!$O$51,"error")="error","",IF('Timeliness Quarterly'!$O$51=0,"",'Timeliness Quarterly'!$O$51))</f>
        <v/>
      </c>
      <c r="G59" s="198" t="str">
        <f>IF(IFERROR('Timeliness Quarterly'!$P$51,"error")="error","",IF('Timeliness Quarterly'!$P$51=0,"",'Timeliness Quarterly'!$P$51))</f>
        <v/>
      </c>
    </row>
    <row r="60" spans="1:7" ht="15" thickBot="1">
      <c r="A60" s="295"/>
      <c r="B60" s="159" t="str">
        <f>'Timeliness Quarterly'!$I$46</f>
        <v>7/1/15 - 9/30/15</v>
      </c>
      <c r="C60" s="187">
        <f>'Timeliness Quarterly'!$D$51</f>
        <v>0.8</v>
      </c>
      <c r="D60" s="188">
        <f>'Timeliness Quarterly'!$E$51</f>
        <v>3</v>
      </c>
      <c r="E60" s="189" t="str">
        <f>IF(IFERROR('Timeliness Quarterly'!I$53,"error")="error","",IF('Timeliness Quarterly'!I$53&lt;'Timeliness Quarterly'!$D$51,'Timeliness Quarterly'!I$53,""))</f>
        <v/>
      </c>
      <c r="F60" s="163" t="str">
        <f>IF(IFERROR('Timeliness Quarterly'!$Q$51,"error")="error","",IF('Timeliness Quarterly'!$Q$51=0,"",'Timeliness Quarterly'!$Q$51))</f>
        <v/>
      </c>
      <c r="G60" s="199" t="str">
        <f>IF(IFERROR('Timeliness Quarterly'!$R$51,"error")="error","",IF('Timeliness Quarterly'!$R$51=0,"",'Timeliness Quarterly'!$R$51))</f>
        <v/>
      </c>
    </row>
    <row r="61" spans="1:7">
      <c r="A61" s="293" t="s">
        <v>38</v>
      </c>
      <c r="B61" s="150" t="str">
        <f>'Timeliness Quarterly'!$F$46</f>
        <v>10/1/14 - 12/31/14</v>
      </c>
      <c r="C61" s="151">
        <f>'Timeliness Quarterly'!$D$54</f>
        <v>0.8</v>
      </c>
      <c r="D61" s="167">
        <f>'Timeliness Quarterly'!$E$54</f>
        <v>3</v>
      </c>
      <c r="E61" s="179" t="str">
        <f>IF(IFERROR('Timeliness Quarterly'!F$56,"error")="error","",IF('Timeliness Quarterly'!F$56&lt;'Timeliness Quarterly'!$D$54,'Timeliness Quarterly'!F$56,""))</f>
        <v/>
      </c>
      <c r="F61" s="154" t="str">
        <f>IF(IFERROR('Timeliness Quarterly'!$K$54,"error")="error","",IF('Timeliness Quarterly'!$K$54=0,"",'Timeliness Quarterly'!$K$54))</f>
        <v/>
      </c>
      <c r="G61" s="197" t="str">
        <f>IF(IFERROR('Timeliness Quarterly'!$L$54,"error")="error","",IF('Timeliness Quarterly'!$L$54=0,"",'Timeliness Quarterly'!$L$54))</f>
        <v/>
      </c>
    </row>
    <row r="62" spans="1:7">
      <c r="A62" s="294"/>
      <c r="B62" s="155" t="str">
        <f>'Timeliness Quarterly'!$G$46</f>
        <v>1/1/15 - 3/31/15</v>
      </c>
      <c r="C62" s="184">
        <f>'Timeliness Quarterly'!$D$54</f>
        <v>0.8</v>
      </c>
      <c r="D62" s="185">
        <f>'Timeliness Quarterly'!$E$54</f>
        <v>3</v>
      </c>
      <c r="E62" s="186" t="str">
        <f>IF(IFERROR('Timeliness Quarterly'!G$56,"error")="error","",IF('Timeliness Quarterly'!G$56&lt;'Timeliness Quarterly'!$D$54,'Timeliness Quarterly'!G$56,""))</f>
        <v/>
      </c>
      <c r="F62" s="61" t="str">
        <f>IF(IFERROR('Timeliness Quarterly'!$M$54,"error")="error","",IF('Timeliness Quarterly'!$M$54=0,"",'Timeliness Quarterly'!$M$54))</f>
        <v/>
      </c>
      <c r="G62" s="198" t="str">
        <f>IF(IFERROR('Timeliness Quarterly'!$N$54,"error")="error","",IF('Timeliness Quarterly'!$N$54=0,"",'Timeliness Quarterly'!$N$54))</f>
        <v/>
      </c>
    </row>
    <row r="63" spans="1:7">
      <c r="A63" s="294"/>
      <c r="B63" s="155" t="str">
        <f>'Timeliness Quarterly'!$H$46</f>
        <v>4/1/15 - 6/30/15</v>
      </c>
      <c r="C63" s="184">
        <f>'Timeliness Quarterly'!$D$54</f>
        <v>0.8</v>
      </c>
      <c r="D63" s="185">
        <f>'Timeliness Quarterly'!$E$54</f>
        <v>3</v>
      </c>
      <c r="E63" s="186" t="str">
        <f>IF(IFERROR('Timeliness Quarterly'!H$56,"error")="error","",IF('Timeliness Quarterly'!H$56&lt;'Timeliness Quarterly'!$D$54,'Timeliness Quarterly'!H$56,""))</f>
        <v/>
      </c>
      <c r="F63" s="61" t="str">
        <f>IF(IFERROR('Timeliness Quarterly'!$O$54,"error")="error","",IF('Timeliness Quarterly'!$O$54=0,"",'Timeliness Quarterly'!$O$54))</f>
        <v/>
      </c>
      <c r="G63" s="198" t="str">
        <f>IF(IFERROR('Timeliness Quarterly'!$P$54,"error")="error","",IF('Timeliness Quarterly'!$P$54=0,"",'Timeliness Quarterly'!$P$54))</f>
        <v/>
      </c>
    </row>
    <row r="64" spans="1:7" ht="15" thickBot="1">
      <c r="A64" s="295"/>
      <c r="B64" s="159" t="str">
        <f>'Timeliness Quarterly'!$I$46</f>
        <v>7/1/15 - 9/30/15</v>
      </c>
      <c r="C64" s="187">
        <f>'Timeliness Quarterly'!$D$54</f>
        <v>0.8</v>
      </c>
      <c r="D64" s="188">
        <f>'Timeliness Quarterly'!$E$54</f>
        <v>3</v>
      </c>
      <c r="E64" s="189" t="str">
        <f>IF(IFERROR('Timeliness Quarterly'!I$56,"error")="error","",IF('Timeliness Quarterly'!I$56&lt;'Timeliness Quarterly'!$D$54,'Timeliness Quarterly'!I$56,""))</f>
        <v/>
      </c>
      <c r="F64" s="163" t="str">
        <f>IF(IFERROR('Timeliness Quarterly'!$Q$54,"error")="error","",IF('Timeliness Quarterly'!$Q$54=0,"",'Timeliness Quarterly'!$Q$54))</f>
        <v/>
      </c>
      <c r="G64" s="199" t="str">
        <f>IF(IFERROR('Timeliness Quarterly'!$R$54,"error")="error","",IF('Timeliness Quarterly'!$R$54=0,"",'Timeliness Quarterly'!$R$54))</f>
        <v/>
      </c>
    </row>
    <row r="65" spans="1:7">
      <c r="A65" s="296" t="s">
        <v>134</v>
      </c>
      <c r="B65" s="190" t="str">
        <f>'Timeliness Quarterly'!$F$46</f>
        <v>10/1/14 - 12/31/14</v>
      </c>
      <c r="C65" s="184">
        <f>'Timeliness Quarterly'!$D$57</f>
        <v>0.8</v>
      </c>
      <c r="D65" s="185">
        <f>'Timeliness Quarterly'!$E$57</f>
        <v>3</v>
      </c>
      <c r="E65" s="186" t="str">
        <f>IF(IFERROR('Timeliness Quarterly'!F$59,"error")="error","",IF('Timeliness Quarterly'!F$59&lt;'Timeliness Quarterly'!$D$57,'Timeliness Quarterly'!F$59,""))</f>
        <v/>
      </c>
      <c r="F65" s="191" t="str">
        <f>IF(IFERROR('Timeliness Quarterly'!$K$57,"error")="error","",IF('Timeliness Quarterly'!$K$57=0,"",'Timeliness Quarterly'!$K$57))</f>
        <v/>
      </c>
      <c r="G65" s="200" t="str">
        <f>IF(IFERROR('Timeliness Quarterly'!$L$57,"error")="error","",IF('Timeliness Quarterly'!$L$57=0,"",'Timeliness Quarterly'!$L$57))</f>
        <v/>
      </c>
    </row>
    <row r="66" spans="1:7">
      <c r="A66" s="297"/>
      <c r="B66" s="155" t="str">
        <f>'Timeliness Quarterly'!$G$46</f>
        <v>1/1/15 - 3/31/15</v>
      </c>
      <c r="C66" s="184">
        <f>'Timeliness Quarterly'!$D$57</f>
        <v>0.8</v>
      </c>
      <c r="D66" s="185">
        <f>'Timeliness Quarterly'!$E$57</f>
        <v>3</v>
      </c>
      <c r="E66" s="186" t="str">
        <f>IF(IFERROR('Timeliness Quarterly'!G$59,"error")="error","",IF('Timeliness Quarterly'!G$59&lt;'Timeliness Quarterly'!$D$57,'Timeliness Quarterly'!G$59,""))</f>
        <v/>
      </c>
      <c r="F66" s="61" t="str">
        <f>IF(IFERROR('Timeliness Quarterly'!$M$57,"error")="error","",IF('Timeliness Quarterly'!$M$57=0,"",'Timeliness Quarterly'!$M$57))</f>
        <v/>
      </c>
      <c r="G66" s="198" t="str">
        <f>IF(IFERROR('Timeliness Quarterly'!$N$57,"error")="error","",IF('Timeliness Quarterly'!$N$57=0,"",'Timeliness Quarterly'!$N$57))</f>
        <v/>
      </c>
    </row>
    <row r="67" spans="1:7">
      <c r="A67" s="297"/>
      <c r="B67" s="155" t="str">
        <f>'Timeliness Quarterly'!$H$46</f>
        <v>4/1/15 - 6/30/15</v>
      </c>
      <c r="C67" s="184">
        <f>'Timeliness Quarterly'!$D$57</f>
        <v>0.8</v>
      </c>
      <c r="D67" s="185">
        <f>'Timeliness Quarterly'!$E$57</f>
        <v>3</v>
      </c>
      <c r="E67" s="186" t="str">
        <f>IF(IFERROR('Timeliness Quarterly'!H$59,"error")="error","",IF('Timeliness Quarterly'!H$59&lt;'Timeliness Quarterly'!$D$57,'Timeliness Quarterly'!H$59,""))</f>
        <v/>
      </c>
      <c r="F67" s="61" t="str">
        <f>IF(IFERROR('Timeliness Quarterly'!$O$57,"error")="error","",IF('Timeliness Quarterly'!$O$57=0,"",'Timeliness Quarterly'!$O$57))</f>
        <v/>
      </c>
      <c r="G67" s="198" t="str">
        <f>IF(IFERROR('Timeliness Quarterly'!$P$57,"error")="error","",IF('Timeliness Quarterly'!$P$57=0,"",'Timeliness Quarterly'!$P$57))</f>
        <v/>
      </c>
    </row>
    <row r="68" spans="1:7" ht="15" thickBot="1">
      <c r="A68" s="298"/>
      <c r="B68" s="192" t="str">
        <f>'Timeliness Quarterly'!$I$46</f>
        <v>7/1/15 - 9/30/15</v>
      </c>
      <c r="C68" s="193">
        <f>'Timeliness Quarterly'!$D$57</f>
        <v>0.8</v>
      </c>
      <c r="D68" s="194">
        <f>'Timeliness Quarterly'!$E$57</f>
        <v>3</v>
      </c>
      <c r="E68" s="195" t="str">
        <f>IF(IFERROR('Timeliness Quarterly'!I$59,"error")="error","",IF('Timeliness Quarterly'!I$59&lt;'Timeliness Quarterly'!$D$57,'Timeliness Quarterly'!I$59,""))</f>
        <v/>
      </c>
      <c r="F68" s="196" t="str">
        <f>IF(IFERROR('Timeliness Quarterly'!$Q$57,"error")="error","",IF('Timeliness Quarterly'!$Q$57=0,"",'Timeliness Quarterly'!$Q$57))</f>
        <v/>
      </c>
      <c r="G68" s="201" t="str">
        <f>IF(IFERROR('Timeliness Quarterly'!$R$57,"error")="error","",IF('Timeliness Quarterly'!$R$57=0,"",'Timeliness Quarterly'!$R$57))</f>
        <v/>
      </c>
    </row>
    <row r="69" spans="1:7">
      <c r="A69" s="293" t="s">
        <v>135</v>
      </c>
      <c r="B69" s="150" t="str">
        <f>'Timeliness Quarterly'!$F$46</f>
        <v>10/1/14 - 12/31/14</v>
      </c>
      <c r="C69" s="151">
        <f>'Timeliness Quarterly'!$D$61</f>
        <v>0.8</v>
      </c>
      <c r="D69" s="167">
        <f>'Timeliness Quarterly'!$E$61</f>
        <v>3</v>
      </c>
      <c r="E69" s="179" t="str">
        <f>IF(IFERROR('Timeliness Quarterly'!F$63,"error")="error","",IF('Timeliness Quarterly'!F$63&lt;'Timeliness Quarterly'!$D$61,'Timeliness Quarterly'!F$63,""))</f>
        <v/>
      </c>
      <c r="F69" s="154" t="str">
        <f>IF(IFERROR('Timeliness Quarterly'!$K$61,"error")="error","",IF('Timeliness Quarterly'!$K$61=0,"",'Timeliness Quarterly'!$K$61))</f>
        <v/>
      </c>
      <c r="G69" s="197" t="str">
        <f>IF(IFERROR('Timeliness Quarterly'!$L$61,"error")="error","",IF('Timeliness Quarterly'!$L$61=0,"",'Timeliness Quarterly'!$L$61))</f>
        <v/>
      </c>
    </row>
    <row r="70" spans="1:7">
      <c r="A70" s="294"/>
      <c r="B70" s="155" t="str">
        <f>'Timeliness Quarterly'!$G$46</f>
        <v>1/1/15 - 3/31/15</v>
      </c>
      <c r="C70" s="184">
        <f>'Timeliness Quarterly'!$D$61</f>
        <v>0.8</v>
      </c>
      <c r="D70" s="185">
        <f>'Timeliness Quarterly'!$E$61</f>
        <v>3</v>
      </c>
      <c r="E70" s="186" t="str">
        <f>IF(IFERROR('Timeliness Quarterly'!G$63,"error")="error","",IF('Timeliness Quarterly'!G$63&lt;'Timeliness Quarterly'!$D$61,'Timeliness Quarterly'!G$63,""))</f>
        <v/>
      </c>
      <c r="F70" s="61" t="str">
        <f>IF(IFERROR('Timeliness Quarterly'!$M$61,"error")="error","",IF('Timeliness Quarterly'!$M$61=0,"",'Timeliness Quarterly'!$M$61))</f>
        <v/>
      </c>
      <c r="G70" s="198" t="str">
        <f>IF(IFERROR('Timeliness Quarterly'!$N$61,"error")="error","",IF('Timeliness Quarterly'!$N$61=0,"",'Timeliness Quarterly'!$N$61))</f>
        <v/>
      </c>
    </row>
    <row r="71" spans="1:7">
      <c r="A71" s="294"/>
      <c r="B71" s="155" t="str">
        <f>'Timeliness Quarterly'!$H$46</f>
        <v>4/1/15 - 6/30/15</v>
      </c>
      <c r="C71" s="184">
        <f>'Timeliness Quarterly'!$D$61</f>
        <v>0.8</v>
      </c>
      <c r="D71" s="185">
        <f>'Timeliness Quarterly'!$E$61</f>
        <v>3</v>
      </c>
      <c r="E71" s="186" t="str">
        <f>IF(IFERROR('Timeliness Quarterly'!H$63,"error")="error","",IF('Timeliness Quarterly'!H$63&lt;'Timeliness Quarterly'!$D$61,'Timeliness Quarterly'!H$63,""))</f>
        <v/>
      </c>
      <c r="F71" s="61" t="str">
        <f>IF(IFERROR('Timeliness Quarterly'!$O$61,"error")="error","",IF('Timeliness Quarterly'!$O$61=0,"",'Timeliness Quarterly'!$O$61))</f>
        <v/>
      </c>
      <c r="G71" s="198" t="str">
        <f>IF(IFERROR('Timeliness Quarterly'!$P$61,"error")="error","",IF('Timeliness Quarterly'!$P$61=0,"",'Timeliness Quarterly'!$P$61))</f>
        <v/>
      </c>
    </row>
    <row r="72" spans="1:7" ht="15" thickBot="1">
      <c r="A72" s="295"/>
      <c r="B72" s="159" t="str">
        <f>'Timeliness Quarterly'!$I$46</f>
        <v>7/1/15 - 9/30/15</v>
      </c>
      <c r="C72" s="187">
        <f>'Timeliness Quarterly'!$D$61</f>
        <v>0.8</v>
      </c>
      <c r="D72" s="188">
        <f>'Timeliness Quarterly'!$E$61</f>
        <v>3</v>
      </c>
      <c r="E72" s="189" t="str">
        <f>IF(IFERROR('Timeliness Quarterly'!I$63,"error")="error","",IF('Timeliness Quarterly'!I$63&lt;'Timeliness Quarterly'!$D$61,'Timeliness Quarterly'!I$63,""))</f>
        <v/>
      </c>
      <c r="F72" s="163" t="str">
        <f>IF(IFERROR('Timeliness Quarterly'!$Q$61,"error")="error","",IF('Timeliness Quarterly'!$Q$61=0,"",'Timeliness Quarterly'!$Q$61))</f>
        <v/>
      </c>
      <c r="G72" s="199" t="str">
        <f>IF(IFERROR('Timeliness Quarterly'!$R$61,"error")="error","",IF('Timeliness Quarterly'!$R$61=0,"",'Timeliness Quarterly'!$R$61))</f>
        <v/>
      </c>
    </row>
    <row r="73" spans="1:7">
      <c r="A73" s="293" t="s">
        <v>136</v>
      </c>
      <c r="B73" s="150" t="str">
        <f>'Timeliness Quarterly'!$F$46</f>
        <v>10/1/14 - 12/31/14</v>
      </c>
      <c r="C73" s="151">
        <f>'Timeliness Quarterly'!$D$64</f>
        <v>0.8</v>
      </c>
      <c r="D73" s="167">
        <f>'Timeliness Quarterly'!$E$64</f>
        <v>3</v>
      </c>
      <c r="E73" s="179" t="str">
        <f>IF(IFERROR('Timeliness Quarterly'!F$66,"error")="error","",IF('Timeliness Quarterly'!F$66&lt;'Timeliness Quarterly'!$D$64,'Timeliness Quarterly'!F$66,""))</f>
        <v/>
      </c>
      <c r="F73" s="154" t="str">
        <f>IF(IFERROR('Timeliness Quarterly'!$K$64,"error")="error","",IF('Timeliness Quarterly'!$K$64=0,"",'Timeliness Quarterly'!$K$64))</f>
        <v/>
      </c>
      <c r="G73" s="197" t="str">
        <f>IF(IFERROR('Timeliness Quarterly'!$L$64,"error")="error","",IF('Timeliness Quarterly'!$L$64=0,"",'Timeliness Quarterly'!$L$64))</f>
        <v/>
      </c>
    </row>
    <row r="74" spans="1:7">
      <c r="A74" s="294"/>
      <c r="B74" s="155" t="str">
        <f>'Timeliness Quarterly'!$G$46</f>
        <v>1/1/15 - 3/31/15</v>
      </c>
      <c r="C74" s="184">
        <f>'Timeliness Quarterly'!$D$64</f>
        <v>0.8</v>
      </c>
      <c r="D74" s="185">
        <f>'Timeliness Quarterly'!$E$64</f>
        <v>3</v>
      </c>
      <c r="E74" s="186" t="str">
        <f>IF(IFERROR('Timeliness Quarterly'!G$66,"error")="error","",IF('Timeliness Quarterly'!G$66&lt;'Timeliness Quarterly'!$D$64,'Timeliness Quarterly'!G$66,""))</f>
        <v/>
      </c>
      <c r="F74" s="61" t="str">
        <f>IF(IFERROR('Timeliness Quarterly'!$M$64,"error")="error","",IF('Timeliness Quarterly'!$M$64=0,"",'Timeliness Quarterly'!$M$64))</f>
        <v/>
      </c>
      <c r="G74" s="198" t="str">
        <f>IF(IFERROR('Timeliness Quarterly'!$N$64,"error")="error","",IF('Timeliness Quarterly'!$N$64=0,"",'Timeliness Quarterly'!$N$64))</f>
        <v/>
      </c>
    </row>
    <row r="75" spans="1:7">
      <c r="A75" s="294"/>
      <c r="B75" s="155" t="str">
        <f>'Timeliness Quarterly'!$H$46</f>
        <v>4/1/15 - 6/30/15</v>
      </c>
      <c r="C75" s="184">
        <f>'Timeliness Quarterly'!$D$64</f>
        <v>0.8</v>
      </c>
      <c r="D75" s="185">
        <f>'Timeliness Quarterly'!$E$64</f>
        <v>3</v>
      </c>
      <c r="E75" s="186" t="str">
        <f>IF(IFERROR('Timeliness Quarterly'!H$66,"error")="error","",IF('Timeliness Quarterly'!H$66&lt;'Timeliness Quarterly'!$D$64,'Timeliness Quarterly'!H$66,""))</f>
        <v/>
      </c>
      <c r="F75" s="61" t="str">
        <f>IF(IFERROR('Timeliness Quarterly'!$O$64,"error")="error","",IF('Timeliness Quarterly'!$O$64=0,"",'Timeliness Quarterly'!$O$64))</f>
        <v/>
      </c>
      <c r="G75" s="198" t="str">
        <f>IF(IFERROR('Timeliness Quarterly'!$P$64,"error")="error","",IF('Timeliness Quarterly'!$P$64=0,"",'Timeliness Quarterly'!$P$64))</f>
        <v/>
      </c>
    </row>
    <row r="76" spans="1:7" ht="15" thickBot="1">
      <c r="A76" s="295"/>
      <c r="B76" s="159" t="str">
        <f>'Timeliness Quarterly'!$I$46</f>
        <v>7/1/15 - 9/30/15</v>
      </c>
      <c r="C76" s="187">
        <f>'Timeliness Quarterly'!$D$64</f>
        <v>0.8</v>
      </c>
      <c r="D76" s="188">
        <f>'Timeliness Quarterly'!$E$64</f>
        <v>3</v>
      </c>
      <c r="E76" s="189" t="str">
        <f>IF(IFERROR('Timeliness Quarterly'!I$66,"error")="error","",IF('Timeliness Quarterly'!I$66&lt;'Timeliness Quarterly'!$D$64,'Timeliness Quarterly'!I$66,""))</f>
        <v/>
      </c>
      <c r="F76" s="163" t="str">
        <f>IF(IFERROR('Timeliness Quarterly'!$Q$64,"error")="error","",IF('Timeliness Quarterly'!$Q$64=0,"",'Timeliness Quarterly'!$Q$64))</f>
        <v/>
      </c>
      <c r="G76" s="199" t="str">
        <f>IF(IFERROR('Timeliness Quarterly'!$R$64,"error")="error","",IF('Timeliness Quarterly'!$R$64=0,"",'Timeliness Quarterly'!$R$64))</f>
        <v/>
      </c>
    </row>
    <row r="77" spans="1:7">
      <c r="A77" s="296" t="s">
        <v>137</v>
      </c>
      <c r="B77" s="190" t="str">
        <f>'Timeliness Quarterly'!$F$46</f>
        <v>10/1/14 - 12/31/14</v>
      </c>
      <c r="C77" s="184">
        <f>'Timeliness Quarterly'!$D$67</f>
        <v>0.8</v>
      </c>
      <c r="D77" s="185">
        <f>'Timeliness Quarterly'!$E$67</f>
        <v>4</v>
      </c>
      <c r="E77" s="186" t="str">
        <f>IF(IFERROR('Timeliness Quarterly'!F$69,"error")="error","",IF('Timeliness Quarterly'!F$69&lt;'Timeliness Quarterly'!$D$67,'Timeliness Quarterly'!F$69,""))</f>
        <v/>
      </c>
      <c r="F77" s="191" t="str">
        <f>IF(IFERROR('Timeliness Quarterly'!$K$67,"error")="error","",IF('Timeliness Quarterly'!$K$67=0,"",'Timeliness Quarterly'!$K$67))</f>
        <v/>
      </c>
      <c r="G77" s="200" t="str">
        <f>IF(IFERROR('Timeliness Quarterly'!$L$67,"error")="error","",IF('Timeliness Quarterly'!$L$67=0,"",'Timeliness Quarterly'!$L$67))</f>
        <v/>
      </c>
    </row>
    <row r="78" spans="1:7">
      <c r="A78" s="297"/>
      <c r="B78" s="155" t="str">
        <f>'Timeliness Quarterly'!$G$46</f>
        <v>1/1/15 - 3/31/15</v>
      </c>
      <c r="C78" s="184">
        <f>'Timeliness Quarterly'!$D$67</f>
        <v>0.8</v>
      </c>
      <c r="D78" s="185">
        <f>'Timeliness Quarterly'!$E$67</f>
        <v>4</v>
      </c>
      <c r="E78" s="186" t="str">
        <f>IF(IFERROR('Timeliness Quarterly'!G$69,"error")="error","",IF('Timeliness Quarterly'!G$69&lt;'Timeliness Quarterly'!$D$67,'Timeliness Quarterly'!G$69,""))</f>
        <v/>
      </c>
      <c r="F78" s="61" t="str">
        <f>IF(IFERROR('Timeliness Quarterly'!$M$67,"error")="error","",IF('Timeliness Quarterly'!$M$67=0,"",'Timeliness Quarterly'!$M$67))</f>
        <v/>
      </c>
      <c r="G78" s="198" t="str">
        <f>IF(IFERROR('Timeliness Quarterly'!$N$67,"error")="error","",IF('Timeliness Quarterly'!$N$67=0,"",'Timeliness Quarterly'!$N$67))</f>
        <v/>
      </c>
    </row>
    <row r="79" spans="1:7">
      <c r="A79" s="297"/>
      <c r="B79" s="155" t="str">
        <f>'Timeliness Quarterly'!$H$46</f>
        <v>4/1/15 - 6/30/15</v>
      </c>
      <c r="C79" s="184">
        <f>'Timeliness Quarterly'!$D$67</f>
        <v>0.8</v>
      </c>
      <c r="D79" s="185">
        <f>'Timeliness Quarterly'!$E$67</f>
        <v>4</v>
      </c>
      <c r="E79" s="186" t="str">
        <f>IF(IFERROR('Timeliness Quarterly'!H$69,"error")="error","",IF('Timeliness Quarterly'!H$69&lt;'Timeliness Quarterly'!$D$67,'Timeliness Quarterly'!H$69,""))</f>
        <v/>
      </c>
      <c r="F79" s="61" t="str">
        <f>IF(IFERROR('Timeliness Quarterly'!$O$67,"error")="error","",IF('Timeliness Quarterly'!$O$67=0,"",'Timeliness Quarterly'!$O$67))</f>
        <v/>
      </c>
      <c r="G79" s="198" t="str">
        <f>IF(IFERROR('Timeliness Quarterly'!$P$67,"error")="error","",IF('Timeliness Quarterly'!$P$67=0,"",'Timeliness Quarterly'!$P$67))</f>
        <v/>
      </c>
    </row>
    <row r="80" spans="1:7" ht="15" thickBot="1">
      <c r="A80" s="298"/>
      <c r="B80" s="192" t="str">
        <f>'Timeliness Quarterly'!$I$46</f>
        <v>7/1/15 - 9/30/15</v>
      </c>
      <c r="C80" s="193">
        <f>'Timeliness Quarterly'!$D$67</f>
        <v>0.8</v>
      </c>
      <c r="D80" s="194">
        <f>'Timeliness Quarterly'!$E$67</f>
        <v>4</v>
      </c>
      <c r="E80" s="195" t="str">
        <f>IF(IFERROR('Timeliness Quarterly'!I$69,"error")="error","",IF('Timeliness Quarterly'!I$69&lt;'Timeliness Quarterly'!$D$67,'Timeliness Quarterly'!I$69,""))</f>
        <v/>
      </c>
      <c r="F80" s="196" t="str">
        <f>IF(IFERROR('Timeliness Quarterly'!$Q$67,"error")="error","",IF('Timeliness Quarterly'!$Q$67=0,"",'Timeliness Quarterly'!$Q$67))</f>
        <v/>
      </c>
      <c r="G80" s="201" t="str">
        <f>IF(IFERROR('Timeliness Quarterly'!$R$67,"error")="error","",IF('Timeliness Quarterly'!$R$67=0,"",'Timeliness Quarterly'!$R$67))</f>
        <v/>
      </c>
    </row>
    <row r="81" spans="1:7">
      <c r="A81" s="293" t="s">
        <v>41</v>
      </c>
      <c r="B81" s="150" t="str">
        <f>'Timeliness Quarterly'!$F$46</f>
        <v>10/1/14 - 12/31/14</v>
      </c>
      <c r="C81" s="151">
        <f>'Timeliness Quarterly'!$D$70</f>
        <v>0.8</v>
      </c>
      <c r="D81" s="167">
        <f>'Timeliness Quarterly'!$E$70</f>
        <v>3</v>
      </c>
      <c r="E81" s="179" t="str">
        <f>IF(IFERROR('Timeliness Quarterly'!F$72,"error")="error","",IF('Timeliness Quarterly'!F$72&lt;'Timeliness Quarterly'!$D$70,'Timeliness Quarterly'!F$72,""))</f>
        <v/>
      </c>
      <c r="F81" s="154" t="str">
        <f>IF(IFERROR('Timeliness Quarterly'!$K$70,"error")="error","",IF('Timeliness Quarterly'!$K$70=0,"",'Timeliness Quarterly'!$K$70))</f>
        <v/>
      </c>
      <c r="G81" s="197" t="str">
        <f>IF(IFERROR('Timeliness Quarterly'!$L$70,"error")="error","",IF('Timeliness Quarterly'!$L$70=0,"",'Timeliness Quarterly'!$L$70))</f>
        <v/>
      </c>
    </row>
    <row r="82" spans="1:7">
      <c r="A82" s="294"/>
      <c r="B82" s="155" t="str">
        <f>'Timeliness Quarterly'!$G$46</f>
        <v>1/1/15 - 3/31/15</v>
      </c>
      <c r="C82" s="184">
        <f>'Timeliness Quarterly'!$D$70</f>
        <v>0.8</v>
      </c>
      <c r="D82" s="185">
        <f>'Timeliness Quarterly'!$E$70</f>
        <v>3</v>
      </c>
      <c r="E82" s="186" t="str">
        <f>IF(IFERROR('Timeliness Quarterly'!G$72,"error")="error","",IF('Timeliness Quarterly'!G$72&lt;'Timeliness Quarterly'!$D$70,'Timeliness Quarterly'!G$72,""))</f>
        <v/>
      </c>
      <c r="F82" s="61" t="str">
        <f>IF(IFERROR('Timeliness Quarterly'!$M$70,"error")="error","",IF('Timeliness Quarterly'!$M$70=0,"",'Timeliness Quarterly'!$M$70))</f>
        <v/>
      </c>
      <c r="G82" s="198" t="str">
        <f>IF(IFERROR('Timeliness Quarterly'!$N$70,"error")="error","",IF('Timeliness Quarterly'!$N$70=0,"",'Timeliness Quarterly'!$N$70))</f>
        <v/>
      </c>
    </row>
    <row r="83" spans="1:7">
      <c r="A83" s="294"/>
      <c r="B83" s="155" t="str">
        <f>'Timeliness Quarterly'!$H$46</f>
        <v>4/1/15 - 6/30/15</v>
      </c>
      <c r="C83" s="184">
        <f>'Timeliness Quarterly'!$D$70</f>
        <v>0.8</v>
      </c>
      <c r="D83" s="185">
        <f>'Timeliness Quarterly'!$E$70</f>
        <v>3</v>
      </c>
      <c r="E83" s="186" t="str">
        <f>IF(IFERROR('Timeliness Quarterly'!H$72,"error")="error","",IF('Timeliness Quarterly'!H$72&lt;'Timeliness Quarterly'!$D$70,'Timeliness Quarterly'!H$72,""))</f>
        <v/>
      </c>
      <c r="F83" s="61" t="str">
        <f>IF(IFERROR('Timeliness Quarterly'!$O$70,"error")="error","",IF('Timeliness Quarterly'!$O$70=0,"",'Timeliness Quarterly'!$O$70))</f>
        <v/>
      </c>
      <c r="G83" s="198" t="str">
        <f>IF(IFERROR('Timeliness Quarterly'!$P$70,"error")="error","",IF('Timeliness Quarterly'!$P$70=0,"",'Timeliness Quarterly'!$P$70))</f>
        <v/>
      </c>
    </row>
    <row r="84" spans="1:7" ht="15" thickBot="1">
      <c r="A84" s="295"/>
      <c r="B84" s="159" t="str">
        <f>'Timeliness Quarterly'!$I$46</f>
        <v>7/1/15 - 9/30/15</v>
      </c>
      <c r="C84" s="187">
        <f>'Timeliness Quarterly'!$D$70</f>
        <v>0.8</v>
      </c>
      <c r="D84" s="188">
        <f>'Timeliness Quarterly'!$E$70</f>
        <v>3</v>
      </c>
      <c r="E84" s="189" t="str">
        <f>IF(IFERROR('Timeliness Quarterly'!I$72,"error")="error","",IF('Timeliness Quarterly'!I$72&lt;'Timeliness Quarterly'!$D$70,'Timeliness Quarterly'!I$72,""))</f>
        <v/>
      </c>
      <c r="F84" s="163" t="str">
        <f>IF(IFERROR('Timeliness Quarterly'!$Q$70,"error")="error","",IF('Timeliness Quarterly'!$Q$70=0,"",'Timeliness Quarterly'!$Q$70))</f>
        <v/>
      </c>
      <c r="G84" s="199" t="str">
        <f>IF(IFERROR('Timeliness Quarterly'!$R$70,"error")="error","",IF('Timeliness Quarterly'!$R$70=0,"",'Timeliness Quarterly'!$R$70))</f>
        <v/>
      </c>
    </row>
    <row r="85" spans="1:7">
      <c r="A85" s="293" t="s">
        <v>42</v>
      </c>
      <c r="B85" s="150" t="str">
        <f>'Timeliness Quarterly'!$F$46</f>
        <v>10/1/14 - 12/31/14</v>
      </c>
      <c r="C85" s="151">
        <f>'Timeliness Quarterly'!$D$73</f>
        <v>0.8</v>
      </c>
      <c r="D85" s="167">
        <f>'Timeliness Quarterly'!$E$73</f>
        <v>3</v>
      </c>
      <c r="E85" s="179" t="str">
        <f>IF(IFERROR('Timeliness Quarterly'!F$75,"error")="error","",IF('Timeliness Quarterly'!F$75&lt;'Timeliness Quarterly'!$D$73,'Timeliness Quarterly'!F$75,""))</f>
        <v/>
      </c>
      <c r="F85" s="154" t="str">
        <f>IF(IFERROR('Timeliness Quarterly'!$K$73,"error")="error","",IF('Timeliness Quarterly'!$K$73=0,"",'Timeliness Quarterly'!$K$73))</f>
        <v/>
      </c>
      <c r="G85" s="197" t="str">
        <f>IF(IFERROR('Timeliness Quarterly'!$L$73,"error")="error","",IF('Timeliness Quarterly'!$L$73=0,"",'Timeliness Quarterly'!$L$73))</f>
        <v/>
      </c>
    </row>
    <row r="86" spans="1:7">
      <c r="A86" s="294"/>
      <c r="B86" s="155" t="str">
        <f>'Timeliness Quarterly'!$G$46</f>
        <v>1/1/15 - 3/31/15</v>
      </c>
      <c r="C86" s="184">
        <f>'Timeliness Quarterly'!$D$73</f>
        <v>0.8</v>
      </c>
      <c r="D86" s="185">
        <f>'Timeliness Quarterly'!$E$73</f>
        <v>3</v>
      </c>
      <c r="E86" s="186" t="str">
        <f>IF(IFERROR('Timeliness Quarterly'!G$75,"error")="error","",IF('Timeliness Quarterly'!G$75&lt;'Timeliness Quarterly'!$D$73,'Timeliness Quarterly'!G$75,""))</f>
        <v/>
      </c>
      <c r="F86" s="61" t="str">
        <f>IF(IFERROR('Timeliness Quarterly'!$M$73,"error")="error","",IF('Timeliness Quarterly'!$M$73=0,"",'Timeliness Quarterly'!$M$73))</f>
        <v/>
      </c>
      <c r="G86" s="198" t="str">
        <f>IF(IFERROR('Timeliness Quarterly'!$N$73,"error")="error","",IF('Timeliness Quarterly'!$N$73=0,"",'Timeliness Quarterly'!$N$73))</f>
        <v/>
      </c>
    </row>
    <row r="87" spans="1:7">
      <c r="A87" s="294"/>
      <c r="B87" s="155" t="str">
        <f>'Timeliness Quarterly'!$H$46</f>
        <v>4/1/15 - 6/30/15</v>
      </c>
      <c r="C87" s="184">
        <f>'Timeliness Quarterly'!$D$73</f>
        <v>0.8</v>
      </c>
      <c r="D87" s="185">
        <f>'Timeliness Quarterly'!$E$73</f>
        <v>3</v>
      </c>
      <c r="E87" s="186" t="str">
        <f>IF(IFERROR('Timeliness Quarterly'!H$75,"error")="error","",IF('Timeliness Quarterly'!H$75&lt;'Timeliness Quarterly'!$D$73,'Timeliness Quarterly'!H$75,""))</f>
        <v/>
      </c>
      <c r="F87" s="61" t="str">
        <f>IF(IFERROR('Timeliness Quarterly'!$O$73,"error")="error","",IF('Timeliness Quarterly'!$O$73=0,"",'Timeliness Quarterly'!$O$73))</f>
        <v/>
      </c>
      <c r="G87" s="198" t="str">
        <f>IF(IFERROR('Timeliness Quarterly'!$P$73,"error")="error","",IF('Timeliness Quarterly'!$P$73=0,"",'Timeliness Quarterly'!$P$73))</f>
        <v/>
      </c>
    </row>
    <row r="88" spans="1:7" ht="15" thickBot="1">
      <c r="A88" s="295"/>
      <c r="B88" s="159" t="str">
        <f>'Timeliness Quarterly'!$I$46</f>
        <v>7/1/15 - 9/30/15</v>
      </c>
      <c r="C88" s="187">
        <f>'Timeliness Quarterly'!$D$73</f>
        <v>0.8</v>
      </c>
      <c r="D88" s="188">
        <f>'Timeliness Quarterly'!$E$73</f>
        <v>3</v>
      </c>
      <c r="E88" s="189" t="str">
        <f>IF(IFERROR('Timeliness Quarterly'!I$75,"error")="error","",IF('Timeliness Quarterly'!I$75&lt;'Timeliness Quarterly'!$D$73,'Timeliness Quarterly'!I$75,""))</f>
        <v/>
      </c>
      <c r="F88" s="163" t="str">
        <f>IF(IFERROR('Timeliness Quarterly'!$Q$73,"error")="error","",IF('Timeliness Quarterly'!$Q$73=0,"",'Timeliness Quarterly'!$Q$73))</f>
        <v/>
      </c>
      <c r="G88" s="199" t="str">
        <f>IF(IFERROR('Timeliness Quarterly'!$R$73,"error")="error","",IF('Timeliness Quarterly'!$R$73=0,"",'Timeliness Quarterly'!$R$73))</f>
        <v/>
      </c>
    </row>
    <row r="89" spans="1:7">
      <c r="A89" s="293" t="s">
        <v>43</v>
      </c>
      <c r="B89" s="150" t="str">
        <f>'Timeliness Quarterly'!$F$46</f>
        <v>10/1/14 - 12/31/14</v>
      </c>
      <c r="C89" s="151">
        <f>'Timeliness Quarterly'!$D$76</f>
        <v>0.8</v>
      </c>
      <c r="D89" s="167">
        <f>'Timeliness Quarterly'!$E$76</f>
        <v>3</v>
      </c>
      <c r="E89" s="179" t="str">
        <f>IF(IFERROR('Timeliness Quarterly'!F$78,"error")="error","",IF('Timeliness Quarterly'!F$78&lt;'Timeliness Quarterly'!$D$76,'Timeliness Quarterly'!F$78,""))</f>
        <v/>
      </c>
      <c r="F89" s="154" t="str">
        <f>IF(IFERROR('Timeliness Quarterly'!$K$76,"error")="error","",IF('Timeliness Quarterly'!$K$76=0,"",'Timeliness Quarterly'!$K$76))</f>
        <v/>
      </c>
      <c r="G89" s="197" t="str">
        <f>IF(IFERROR('Timeliness Quarterly'!$L$76,"error")="error","",IF('Timeliness Quarterly'!$L$76=0,"",'Timeliness Quarterly'!$L$76))</f>
        <v/>
      </c>
    </row>
    <row r="90" spans="1:7">
      <c r="A90" s="294"/>
      <c r="B90" s="155" t="str">
        <f>'Timeliness Quarterly'!$G$46</f>
        <v>1/1/15 - 3/31/15</v>
      </c>
      <c r="C90" s="156">
        <f>'Timeliness Quarterly'!$D$76</f>
        <v>0.8</v>
      </c>
      <c r="D90" s="168">
        <f>'Timeliness Quarterly'!$E$76</f>
        <v>3</v>
      </c>
      <c r="E90" s="181" t="str">
        <f>IF(IFERROR('Timeliness Quarterly'!G$78,"error")="error","",IF('Timeliness Quarterly'!G$78&lt;'Timeliness Quarterly'!$D$76,'Timeliness Quarterly'!G$78,""))</f>
        <v/>
      </c>
      <c r="F90" s="61" t="str">
        <f>IF(IFERROR('Timeliness Quarterly'!$M$76,"error")="error","",IF('Timeliness Quarterly'!$M$76=0,"",'Timeliness Quarterly'!$M$76))</f>
        <v/>
      </c>
      <c r="G90" s="198" t="str">
        <f>IF(IFERROR('Timeliness Quarterly'!$N$76,"error")="error","",IF('Timeliness Quarterly'!$N$76=0,"",'Timeliness Quarterly'!$N$76))</f>
        <v/>
      </c>
    </row>
    <row r="91" spans="1:7">
      <c r="A91" s="294"/>
      <c r="B91" s="155" t="str">
        <f>'Timeliness Quarterly'!$H$46</f>
        <v>4/1/15 - 6/30/15</v>
      </c>
      <c r="C91" s="156">
        <f>'Timeliness Quarterly'!$D$76</f>
        <v>0.8</v>
      </c>
      <c r="D91" s="168">
        <f>'Timeliness Quarterly'!$E$76</f>
        <v>3</v>
      </c>
      <c r="E91" s="181" t="str">
        <f>IF(IFERROR('Timeliness Quarterly'!H$78,"error")="error","",IF('Timeliness Quarterly'!H$78&lt;'Timeliness Quarterly'!$D$76,'Timeliness Quarterly'!H$78,""))</f>
        <v/>
      </c>
      <c r="F91" s="61" t="str">
        <f>IF(IFERROR('Timeliness Quarterly'!$O$76,"error")="error","",IF('Timeliness Quarterly'!$O$76=0,"",'Timeliness Quarterly'!$O$76))</f>
        <v/>
      </c>
      <c r="G91" s="198" t="str">
        <f>IF(IFERROR('Timeliness Quarterly'!$P$76,"error")="error","",IF('Timeliness Quarterly'!$P$76=0,"",'Timeliness Quarterly'!$P$76))</f>
        <v/>
      </c>
    </row>
    <row r="92" spans="1:7" ht="15" thickBot="1">
      <c r="A92" s="295"/>
      <c r="B92" s="159" t="str">
        <f>'Timeliness Quarterly'!$I$46</f>
        <v>7/1/15 - 9/30/15</v>
      </c>
      <c r="C92" s="160">
        <f>'Timeliness Quarterly'!$D$76</f>
        <v>0.8</v>
      </c>
      <c r="D92" s="169">
        <f>'Timeliness Quarterly'!$E$76</f>
        <v>3</v>
      </c>
      <c r="E92" s="183" t="str">
        <f>IF(IFERROR('Timeliness Quarterly'!I$78,"error")="error","",IF('Timeliness Quarterly'!I$78&lt;'Timeliness Quarterly'!$D$76,'Timeliness Quarterly'!I$78,""))</f>
        <v/>
      </c>
      <c r="F92" s="163" t="str">
        <f>IF(IFERROR('Timeliness Quarterly'!$Q$76,"error")="error","",IF('Timeliness Quarterly'!$Q$76=0,"",'Timeliness Quarterly'!$Q$76))</f>
        <v/>
      </c>
      <c r="G92" s="199" t="str">
        <f>IF(IFERROR('Timeliness Quarterly'!$R$76,"error")="error","",IF('Timeliness Quarterly'!$R$76=0,"",'Timeliness Quarterly'!$R$76))</f>
        <v/>
      </c>
    </row>
  </sheetData>
  <sheetProtection algorithmName="SHA-512" hashValue="x/J7ezl7hdqkvDyb82MXzF3koxwGN7/HpX++ZRMmfjfQhKNr3oEAcWsD80WwfIsxhEnV7baQ4zK2E32Pm4yE2Q==" saltValue="NJG72DdiTQIZC3RP0XLw7g==" spinCount="100000" sheet="1" objects="1" scenarios="1"/>
  <mergeCells count="23">
    <mergeCell ref="D5:E5"/>
    <mergeCell ref="D6:E6"/>
    <mergeCell ref="D7:E7"/>
    <mergeCell ref="A10:A13"/>
    <mergeCell ref="A14:A17"/>
    <mergeCell ref="A18:A21"/>
    <mergeCell ref="A22:A25"/>
    <mergeCell ref="A26:A29"/>
    <mergeCell ref="A30:A33"/>
    <mergeCell ref="A34:A37"/>
    <mergeCell ref="A38:A41"/>
    <mergeCell ref="A42:A45"/>
    <mergeCell ref="A53:A56"/>
    <mergeCell ref="A57:A60"/>
    <mergeCell ref="A61:A64"/>
    <mergeCell ref="A46:A49"/>
    <mergeCell ref="A89:A92"/>
    <mergeCell ref="A65:A68"/>
    <mergeCell ref="A69:A72"/>
    <mergeCell ref="A73:A76"/>
    <mergeCell ref="A77:A80"/>
    <mergeCell ref="A81:A84"/>
    <mergeCell ref="A85:A88"/>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Outputs Monthly</vt:lpstr>
      <vt:lpstr>DownloadBudgetData (1)</vt:lpstr>
      <vt:lpstr>Timeliness Quarterly</vt:lpstr>
      <vt:lpstr>CAP Count Summary</vt:lpstr>
      <vt:lpstr>Action Plan Summary</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2014-12-15T17:51:17Z</cp:lastPrinted>
  <dcterms:created xsi:type="dcterms:W3CDTF">2009-09-16T18:13:02Z</dcterms:created>
  <dcterms:modified xsi:type="dcterms:W3CDTF">2014-12-15T17:51:59Z</dcterms:modified>
</cp:coreProperties>
</file>