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0400" windowHeight="768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I173" i="52"/>
  <c r="I234" i="52" s="1"/>
  <c r="J174" i="52"/>
  <c r="J235" i="52" s="1"/>
  <c r="I175" i="52"/>
  <c r="I236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<sst xmlns="http://schemas.openxmlformats.org/spreadsheetml/2006/main" count="1570" uniqueCount="342">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</sst>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opLeftCell="A97" zoomScaleNormal="100" zoomScaleSheetLayoutView="100" zoomScalePageLayoutView="75" workbookViewId="0">
      <selection activeCell="J132" sqref="J13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81</v>
      </c>
      <c r="I4" s="208"/>
      <c r="K4" s="23" t="s">
        <v>4</v>
      </c>
      <c r="L4" s="31">
        <v>1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/>
      <c r="L11" s="102"/>
      <c r="M11" s="102"/>
      <c r="N11" s="102"/>
      <c r="O11" s="102"/>
      <c r="P11" s="103"/>
      <c r="Q11" s="135">
        <f>SUM(E11:P11)</f>
        <v>7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/>
      <c r="L12" s="105"/>
      <c r="M12" s="105"/>
      <c r="N12" s="105"/>
      <c r="O12" s="105"/>
      <c r="P12" s="106"/>
      <c r="Q12" s="135">
        <f t="shared" ref="Q12:Q19" si="1">SUM(E12:P12)</f>
        <v>17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/>
      <c r="L13" s="109"/>
      <c r="M13" s="109"/>
      <c r="N13" s="109"/>
      <c r="O13" s="109"/>
      <c r="P13" s="110"/>
      <c r="Q13" s="136">
        <f t="shared" si="1"/>
        <v>36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/>
      <c r="L14" s="105"/>
      <c r="M14" s="105"/>
      <c r="N14" s="105"/>
      <c r="O14" s="105"/>
      <c r="P14" s="106"/>
      <c r="Q14" s="136">
        <f t="shared" si="1"/>
        <v>3623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/>
      <c r="L15" s="109"/>
      <c r="M15" s="109"/>
      <c r="N15" s="109"/>
      <c r="O15" s="109"/>
      <c r="P15" s="110"/>
      <c r="Q15" s="136">
        <f t="shared" si="1"/>
        <v>16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/>
      <c r="L16" s="105"/>
      <c r="M16" s="105"/>
      <c r="N16" s="105"/>
      <c r="O16" s="105"/>
      <c r="P16" s="106"/>
      <c r="Q16" s="136">
        <f t="shared" si="1"/>
        <v>173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/>
      <c r="L17" s="109"/>
      <c r="M17" s="109"/>
      <c r="N17" s="109"/>
      <c r="O17" s="109"/>
      <c r="P17" s="110"/>
      <c r="Q17" s="137">
        <f t="shared" si="1"/>
        <v>88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/>
      <c r="L18" s="127"/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0</v>
      </c>
      <c r="L19" s="99">
        <f t="shared" si="2"/>
        <v>0</v>
      </c>
      <c r="M19" s="99">
        <f t="shared" si="2"/>
        <v>0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3960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/>
      <c r="L22" s="102"/>
      <c r="M22" s="102"/>
      <c r="N22" s="102"/>
      <c r="O22" s="102"/>
      <c r="P22" s="103"/>
      <c r="Q22" s="97">
        <f t="shared" ref="Q22:Q28" si="4">SUM(E22:P22)</f>
        <v>3568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/>
      <c r="L23" s="105"/>
      <c r="M23" s="105"/>
      <c r="N23" s="105"/>
      <c r="O23" s="105"/>
      <c r="P23" s="106"/>
      <c r="Q23" s="107">
        <f t="shared" si="4"/>
        <v>107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/>
      <c r="L24" s="109"/>
      <c r="M24" s="109"/>
      <c r="N24" s="109"/>
      <c r="O24" s="109"/>
      <c r="P24" s="110"/>
      <c r="Q24" s="117">
        <f t="shared" si="4"/>
        <v>1561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/>
      <c r="L25" s="105"/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/>
      <c r="L26" s="109"/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/>
      <c r="L27" s="127"/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0</v>
      </c>
      <c r="L28" s="99">
        <f t="shared" si="5"/>
        <v>0</v>
      </c>
      <c r="M28" s="99">
        <f t="shared" si="5"/>
        <v>0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5236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/>
      <c r="L31" s="102"/>
      <c r="M31" s="102"/>
      <c r="N31" s="102"/>
      <c r="O31" s="102"/>
      <c r="P31" s="103"/>
      <c r="Q31" s="97">
        <f t="shared" ref="Q31:Q35" si="7">SUM(E31:P31)</f>
        <v>635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/>
      <c r="L32" s="105"/>
      <c r="M32" s="105"/>
      <c r="N32" s="105"/>
      <c r="O32" s="105"/>
      <c r="P32" s="106"/>
      <c r="Q32" s="132">
        <f t="shared" si="7"/>
        <v>14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/>
      <c r="L33" s="109"/>
      <c r="M33" s="109"/>
      <c r="N33" s="109"/>
      <c r="O33" s="109"/>
      <c r="P33" s="110"/>
      <c r="Q33" s="112">
        <f t="shared" si="7"/>
        <v>11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/>
      <c r="L34" s="127"/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0</v>
      </c>
      <c r="L35" s="99">
        <f t="shared" si="8"/>
        <v>0</v>
      </c>
      <c r="M35" s="99">
        <f t="shared" si="8"/>
        <v>0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660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/>
      <c r="L38" s="102"/>
      <c r="M38" s="102"/>
      <c r="N38" s="102"/>
      <c r="O38" s="102"/>
      <c r="P38" s="103"/>
      <c r="Q38" s="97">
        <f t="shared" ref="Q38:Q41" si="10">SUM(E38:P38)</f>
        <v>1080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/>
      <c r="L39" s="105"/>
      <c r="M39" s="105"/>
      <c r="N39" s="105"/>
      <c r="O39" s="105"/>
      <c r="P39" s="106"/>
      <c r="Q39" s="107">
        <f t="shared" si="10"/>
        <v>3403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/>
      <c r="L40" s="114"/>
      <c r="M40" s="114"/>
      <c r="N40" s="114"/>
      <c r="O40" s="114"/>
      <c r="P40" s="115"/>
      <c r="Q40" s="117">
        <f t="shared" si="10"/>
        <v>36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0</v>
      </c>
      <c r="L41" s="99">
        <f t="shared" si="11"/>
        <v>0</v>
      </c>
      <c r="M41" s="99">
        <f t="shared" si="11"/>
        <v>0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4519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/>
      <c r="L45" s="102"/>
      <c r="M45" s="102"/>
      <c r="N45" s="102"/>
      <c r="O45" s="102"/>
      <c r="P45" s="103"/>
      <c r="Q45" s="97">
        <f t="shared" ref="Q45:Q67" si="13">SUM(E45:P45)</f>
        <v>17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/>
      <c r="L46" s="105"/>
      <c r="M46" s="105"/>
      <c r="N46" s="105"/>
      <c r="O46" s="105"/>
      <c r="P46" s="106"/>
      <c r="Q46" s="107">
        <f t="shared" si="13"/>
        <v>8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/>
      <c r="L47" s="109"/>
      <c r="M47" s="109"/>
      <c r="N47" s="109"/>
      <c r="O47" s="109"/>
      <c r="P47" s="110"/>
      <c r="Q47" s="107">
        <f t="shared" si="13"/>
        <v>291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/>
      <c r="L48" s="105"/>
      <c r="M48" s="105"/>
      <c r="N48" s="105"/>
      <c r="O48" s="105"/>
      <c r="P48" s="106"/>
      <c r="Q48" s="107">
        <f t="shared" si="13"/>
        <v>3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/>
      <c r="L49" s="109"/>
      <c r="M49" s="109"/>
      <c r="N49" s="109"/>
      <c r="O49" s="109"/>
      <c r="P49" s="110"/>
      <c r="Q49" s="107">
        <f t="shared" si="13"/>
        <v>530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/>
      <c r="L50" s="105"/>
      <c r="M50" s="105"/>
      <c r="N50" s="105"/>
      <c r="O50" s="105"/>
      <c r="P50" s="106"/>
      <c r="Q50" s="107">
        <f t="shared" si="13"/>
        <v>1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/>
      <c r="L51" s="109"/>
      <c r="M51" s="109"/>
      <c r="N51" s="109"/>
      <c r="O51" s="109"/>
      <c r="P51" s="110"/>
      <c r="Q51" s="107">
        <f t="shared" si="13"/>
        <v>158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/>
      <c r="L52" s="105"/>
      <c r="M52" s="105"/>
      <c r="N52" s="105"/>
      <c r="O52" s="105"/>
      <c r="P52" s="106"/>
      <c r="Q52" s="107">
        <f t="shared" si="13"/>
        <v>8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/>
      <c r="L53" s="109"/>
      <c r="M53" s="109"/>
      <c r="N53" s="109"/>
      <c r="O53" s="109"/>
      <c r="P53" s="110"/>
      <c r="Q53" s="107">
        <f t="shared" si="13"/>
        <v>378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/>
      <c r="L54" s="105"/>
      <c r="M54" s="105"/>
      <c r="N54" s="105"/>
      <c r="O54" s="105"/>
      <c r="P54" s="106"/>
      <c r="Q54" s="107">
        <f t="shared" si="13"/>
        <v>187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/>
      <c r="L55" s="109"/>
      <c r="M55" s="109"/>
      <c r="N55" s="109"/>
      <c r="O55" s="109"/>
      <c r="P55" s="110"/>
      <c r="Q55" s="120">
        <f t="shared" si="13"/>
        <v>128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/>
      <c r="L56" s="105"/>
      <c r="M56" s="105"/>
      <c r="N56" s="105"/>
      <c r="O56" s="105"/>
      <c r="P56" s="106"/>
      <c r="Q56" s="120">
        <f t="shared" si="13"/>
        <v>33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/>
      <c r="L57" s="109"/>
      <c r="M57" s="109"/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/>
      <c r="L58" s="105"/>
      <c r="M58" s="105"/>
      <c r="N58" s="105"/>
      <c r="O58" s="105"/>
      <c r="P58" s="106"/>
      <c r="Q58" s="120">
        <f t="shared" si="13"/>
        <v>10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/>
      <c r="L59" s="109"/>
      <c r="M59" s="109"/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/>
      <c r="L60" s="105"/>
      <c r="M60" s="105"/>
      <c r="N60" s="105"/>
      <c r="O60" s="105"/>
      <c r="P60" s="106"/>
      <c r="Q60" s="120">
        <f t="shared" si="13"/>
        <v>52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/>
      <c r="L61" s="109"/>
      <c r="M61" s="109"/>
      <c r="N61" s="109"/>
      <c r="O61" s="109"/>
      <c r="P61" s="110"/>
      <c r="Q61" s="120">
        <f t="shared" si="13"/>
        <v>3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/>
      <c r="L62" s="105"/>
      <c r="M62" s="105"/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/>
      <c r="L63" s="109"/>
      <c r="M63" s="109"/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/>
      <c r="L64" s="105"/>
      <c r="M64" s="105"/>
      <c r="N64" s="105"/>
      <c r="O64" s="105"/>
      <c r="P64" s="106"/>
      <c r="Q64" s="118">
        <f t="shared" si="13"/>
        <v>5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/>
      <c r="L65" s="109"/>
      <c r="M65" s="109"/>
      <c r="N65" s="109"/>
      <c r="O65" s="109"/>
      <c r="P65" s="110"/>
      <c r="Q65" s="133">
        <f t="shared" si="13"/>
        <v>11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/>
      <c r="L66" s="127"/>
      <c r="M66" s="127"/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0</v>
      </c>
      <c r="L67" s="99">
        <f t="shared" si="14"/>
        <v>0</v>
      </c>
      <c r="M67" s="99">
        <f t="shared" si="14"/>
        <v>0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1823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/>
      <c r="L70" s="102"/>
      <c r="M70" s="102"/>
      <c r="N70" s="102"/>
      <c r="O70" s="102"/>
      <c r="P70" s="103"/>
      <c r="Q70" s="97">
        <f t="shared" ref="Q70:Q79" si="16">SUM(E70:P70)</f>
        <v>3136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/>
      <c r="L71" s="105"/>
      <c r="M71" s="105"/>
      <c r="N71" s="105"/>
      <c r="O71" s="105"/>
      <c r="P71" s="106"/>
      <c r="Q71" s="107">
        <f t="shared" si="16"/>
        <v>1118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/>
      <c r="L72" s="109"/>
      <c r="M72" s="109"/>
      <c r="N72" s="109"/>
      <c r="O72" s="109"/>
      <c r="P72" s="110"/>
      <c r="Q72" s="107">
        <f t="shared" si="16"/>
        <v>8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/>
      <c r="L73" s="105"/>
      <c r="M73" s="105"/>
      <c r="N73" s="105"/>
      <c r="O73" s="105"/>
      <c r="P73" s="106"/>
      <c r="Q73" s="107">
        <f t="shared" si="16"/>
        <v>1115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/>
      <c r="L74" s="109"/>
      <c r="M74" s="109"/>
      <c r="N74" s="109"/>
      <c r="O74" s="109"/>
      <c r="P74" s="110"/>
      <c r="Q74" s="107">
        <f t="shared" si="16"/>
        <v>69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/>
      <c r="L75" s="105"/>
      <c r="M75" s="105"/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/>
      <c r="L76" s="109"/>
      <c r="M76" s="109"/>
      <c r="N76" s="109"/>
      <c r="O76" s="109"/>
      <c r="P76" s="110"/>
      <c r="Q76" s="111">
        <f t="shared" si="16"/>
        <v>16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/>
      <c r="L77" s="105"/>
      <c r="M77" s="105"/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/>
      <c r="L78" s="114"/>
      <c r="M78" s="114"/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0</v>
      </c>
      <c r="L79" s="99">
        <f t="shared" si="17"/>
        <v>0</v>
      </c>
      <c r="M79" s="99">
        <f t="shared" si="17"/>
        <v>0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5462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/>
      <c r="L83" s="102"/>
      <c r="M83" s="102"/>
      <c r="N83" s="102"/>
      <c r="O83" s="102"/>
      <c r="P83" s="103"/>
      <c r="Q83" s="97">
        <f t="shared" ref="Q83:Q101" si="19">SUM(E83:P83)</f>
        <v>1053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/>
      <c r="L84" s="105"/>
      <c r="M84" s="105"/>
      <c r="N84" s="105"/>
      <c r="O84" s="105"/>
      <c r="P84" s="106"/>
      <c r="Q84" s="107">
        <f t="shared" si="19"/>
        <v>143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/>
      <c r="L85" s="109"/>
      <c r="M85" s="109"/>
      <c r="N85" s="109"/>
      <c r="O85" s="109"/>
      <c r="P85" s="110"/>
      <c r="Q85" s="107">
        <f t="shared" si="19"/>
        <v>8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/>
      <c r="L86" s="105"/>
      <c r="M86" s="105"/>
      <c r="N86" s="105"/>
      <c r="O86" s="105"/>
      <c r="P86" s="106"/>
      <c r="Q86" s="107">
        <f t="shared" si="19"/>
        <v>329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/>
      <c r="L87" s="109"/>
      <c r="M87" s="109"/>
      <c r="N87" s="109"/>
      <c r="O87" s="109"/>
      <c r="P87" s="110"/>
      <c r="Q87" s="107">
        <f t="shared" si="19"/>
        <v>102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/>
      <c r="L88" s="105"/>
      <c r="M88" s="105"/>
      <c r="N88" s="105"/>
      <c r="O88" s="105"/>
      <c r="P88" s="106"/>
      <c r="Q88" s="107">
        <f t="shared" si="19"/>
        <v>74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/>
      <c r="L89" s="109"/>
      <c r="M89" s="109"/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/>
      <c r="L90" s="105"/>
      <c r="M90" s="105"/>
      <c r="N90" s="105"/>
      <c r="O90" s="105"/>
      <c r="P90" s="106"/>
      <c r="Q90" s="107">
        <f t="shared" si="19"/>
        <v>17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/>
      <c r="L91" s="109"/>
      <c r="M91" s="109"/>
      <c r="N91" s="109"/>
      <c r="O91" s="109"/>
      <c r="P91" s="110"/>
      <c r="Q91" s="107">
        <f t="shared" si="19"/>
        <v>602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/>
      <c r="L92" s="105"/>
      <c r="M92" s="105"/>
      <c r="N92" s="105"/>
      <c r="O92" s="105"/>
      <c r="P92" s="106"/>
      <c r="Q92" s="107">
        <f t="shared" si="19"/>
        <v>565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/>
      <c r="L93" s="109"/>
      <c r="M93" s="109"/>
      <c r="N93" s="109"/>
      <c r="O93" s="109"/>
      <c r="P93" s="110"/>
      <c r="Q93" s="120">
        <f t="shared" si="19"/>
        <v>195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/>
      <c r="L94" s="105"/>
      <c r="M94" s="105"/>
      <c r="N94" s="105"/>
      <c r="O94" s="105"/>
      <c r="P94" s="106"/>
      <c r="Q94" s="118">
        <f t="shared" si="19"/>
        <v>1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/>
      <c r="L95" s="109"/>
      <c r="M95" s="109"/>
      <c r="N95" s="109"/>
      <c r="O95" s="109"/>
      <c r="P95" s="110"/>
      <c r="Q95" s="118">
        <f t="shared" si="19"/>
        <v>22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/>
      <c r="L96" s="105"/>
      <c r="M96" s="105"/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/>
      <c r="L97" s="109"/>
      <c r="M97" s="109"/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/>
      <c r="L98" s="130"/>
      <c r="M98" s="130"/>
      <c r="N98" s="130"/>
      <c r="O98" s="130"/>
      <c r="P98" s="131"/>
      <c r="Q98" s="125">
        <f t="shared" si="19"/>
        <v>1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/>
      <c r="L99" s="123"/>
      <c r="M99" s="123"/>
      <c r="N99" s="123"/>
      <c r="O99" s="123"/>
      <c r="P99" s="124"/>
      <c r="Q99" s="125">
        <f t="shared" si="19"/>
        <v>1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/>
      <c r="L100" s="127"/>
      <c r="M100" s="127"/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0</v>
      </c>
      <c r="L101" s="99">
        <f t="shared" si="20"/>
        <v>0</v>
      </c>
      <c r="M101" s="99">
        <f t="shared" si="20"/>
        <v>0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3113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/>
      <c r="L104" s="102"/>
      <c r="M104" s="102"/>
      <c r="N104" s="102"/>
      <c r="O104" s="102"/>
      <c r="P104" s="103"/>
      <c r="Q104" s="97">
        <f t="shared" ref="Q104:Q115" si="22">SUM(E104:P104)</f>
        <v>91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/>
      <c r="L105" s="105"/>
      <c r="M105" s="105"/>
      <c r="N105" s="105"/>
      <c r="O105" s="105"/>
      <c r="P105" s="106"/>
      <c r="Q105" s="107">
        <f t="shared" si="22"/>
        <v>876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/>
      <c r="L106" s="109"/>
      <c r="M106" s="109"/>
      <c r="N106" s="109"/>
      <c r="O106" s="109"/>
      <c r="P106" s="110"/>
      <c r="Q106" s="107">
        <f t="shared" si="22"/>
        <v>1140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/>
      <c r="L107" s="105"/>
      <c r="M107" s="105"/>
      <c r="N107" s="105"/>
      <c r="O107" s="105"/>
      <c r="P107" s="106"/>
      <c r="Q107" s="107">
        <f t="shared" si="22"/>
        <v>111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/>
      <c r="L108" s="109"/>
      <c r="M108" s="109"/>
      <c r="N108" s="109"/>
      <c r="O108" s="109"/>
      <c r="P108" s="110"/>
      <c r="Q108" s="107">
        <f t="shared" si="22"/>
        <v>6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/>
      <c r="L109" s="105"/>
      <c r="M109" s="105"/>
      <c r="N109" s="105"/>
      <c r="O109" s="105"/>
      <c r="P109" s="106"/>
      <c r="Q109" s="107">
        <f t="shared" si="22"/>
        <v>112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/>
      <c r="L110" s="109"/>
      <c r="M110" s="109"/>
      <c r="N110" s="109"/>
      <c r="O110" s="109"/>
      <c r="P110" s="110"/>
      <c r="Q110" s="107">
        <f t="shared" si="22"/>
        <v>105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/>
      <c r="L111" s="105"/>
      <c r="M111" s="105"/>
      <c r="N111" s="105"/>
      <c r="O111" s="105"/>
      <c r="P111" s="106"/>
      <c r="Q111" s="107">
        <f t="shared" si="22"/>
        <v>107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/>
      <c r="L112" s="109"/>
      <c r="M112" s="109"/>
      <c r="N112" s="109"/>
      <c r="O112" s="109"/>
      <c r="P112" s="110"/>
      <c r="Q112" s="107">
        <f t="shared" si="22"/>
        <v>187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/>
      <c r="L113" s="105"/>
      <c r="M113" s="105"/>
      <c r="N113" s="105"/>
      <c r="O113" s="105"/>
      <c r="P113" s="106"/>
      <c r="Q113" s="117">
        <f t="shared" si="22"/>
        <v>378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/>
      <c r="L114" s="114"/>
      <c r="M114" s="114"/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0</v>
      </c>
      <c r="L115" s="99">
        <f t="shared" si="23"/>
        <v>0</v>
      </c>
      <c r="M115" s="99">
        <f t="shared" si="23"/>
        <v>0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3113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/>
      <c r="L119" s="102"/>
      <c r="M119" s="102"/>
      <c r="N119" s="102"/>
      <c r="O119" s="102"/>
      <c r="P119" s="103"/>
      <c r="Q119" s="97">
        <f t="shared" ref="Q119:Q128" si="25">SUM(E119:P119)</f>
        <v>208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/>
      <c r="L120" s="105"/>
      <c r="M120" s="105"/>
      <c r="N120" s="105"/>
      <c r="O120" s="105"/>
      <c r="P120" s="106"/>
      <c r="Q120" s="107">
        <f t="shared" si="25"/>
        <v>2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/>
      <c r="L121" s="109"/>
      <c r="M121" s="109"/>
      <c r="N121" s="109"/>
      <c r="O121" s="109"/>
      <c r="P121" s="110"/>
      <c r="Q121" s="107">
        <f t="shared" si="25"/>
        <v>7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/>
      <c r="L122" s="105"/>
      <c r="M122" s="105"/>
      <c r="N122" s="105"/>
      <c r="O122" s="105"/>
      <c r="P122" s="106"/>
      <c r="Q122" s="107">
        <f t="shared" si="25"/>
        <v>1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/>
      <c r="L123" s="109"/>
      <c r="M123" s="109"/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/>
      <c r="L124" s="105"/>
      <c r="M124" s="105"/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/>
      <c r="L125" s="109"/>
      <c r="M125" s="109"/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/>
      <c r="L126" s="105"/>
      <c r="M126" s="105"/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/>
      <c r="L127" s="114"/>
      <c r="M127" s="114"/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0</v>
      </c>
      <c r="L128" s="99">
        <f t="shared" si="26"/>
        <v>0</v>
      </c>
      <c r="M128" s="99">
        <f t="shared" si="26"/>
        <v>0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218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/>
      <c r="L131" s="95"/>
      <c r="M131" s="95"/>
      <c r="N131" s="95"/>
      <c r="O131" s="95"/>
      <c r="P131" s="96"/>
      <c r="Q131" s="97">
        <f t="shared" ref="Q131:Q132" si="28">SUM(E131:P131)</f>
        <v>20389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0</v>
      </c>
      <c r="L132" s="99">
        <f t="shared" si="29"/>
        <v>0</v>
      </c>
      <c r="M132" s="99">
        <f t="shared" si="29"/>
        <v>0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20389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9" zoomScale="85" zoomScaleNormal="85" zoomScaleSheetLayoutView="100" zoomScalePageLayoutView="75" workbookViewId="0">
      <selection activeCell="J46" sqref="J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February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0</v>
      </c>
      <c r="L10" s="141">
        <f>'Sub Cases Monthly'!L19</f>
        <v>0</v>
      </c>
      <c r="M10" s="141">
        <f>'Sub Cases Monthly'!M19</f>
        <v>0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3960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0</v>
      </c>
      <c r="L11" s="145">
        <f>'Sub Cases Monthly'!L28</f>
        <v>0</v>
      </c>
      <c r="M11" s="145">
        <f>'Sub Cases Monthly'!M28</f>
        <v>0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5236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0</v>
      </c>
      <c r="L12" s="145">
        <f>'Sub Cases Monthly'!L35</f>
        <v>0</v>
      </c>
      <c r="M12" s="145">
        <f>'Sub Cases Monthly'!M35</f>
        <v>0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660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0</v>
      </c>
      <c r="L13" s="145">
        <f>'Sub Cases Monthly'!L41</f>
        <v>0</v>
      </c>
      <c r="M13" s="145">
        <f>'Sub Cases Monthly'!M41</f>
        <v>0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4519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0</v>
      </c>
      <c r="L14" s="145">
        <f>'Sub Cases Monthly'!L67</f>
        <v>0</v>
      </c>
      <c r="M14" s="145">
        <f>'Sub Cases Monthly'!M67</f>
        <v>0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1823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0</v>
      </c>
      <c r="L15" s="145">
        <f>'Sub Cases Monthly'!L79</f>
        <v>0</v>
      </c>
      <c r="M15" s="145">
        <f>'Sub Cases Monthly'!M79</f>
        <v>0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5462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0</v>
      </c>
      <c r="L16" s="145">
        <f>'Sub Cases Monthly'!L101</f>
        <v>0</v>
      </c>
      <c r="M16" s="145">
        <f>'Sub Cases Monthly'!M101</f>
        <v>0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3113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0</v>
      </c>
      <c r="L17" s="145">
        <f>'Sub Cases Monthly'!L115</f>
        <v>0</v>
      </c>
      <c r="M17" s="145">
        <f>'Sub Cases Monthly'!M115</f>
        <v>0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3113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0</v>
      </c>
      <c r="L18" s="145">
        <f>'Sub Cases Monthly'!L128</f>
        <v>0</v>
      </c>
      <c r="M18" s="145">
        <f>'Sub Cases Monthly'!M128</f>
        <v>0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218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0</v>
      </c>
      <c r="L19" s="149">
        <f>'Sub Cases Monthly'!L132</f>
        <v>0</v>
      </c>
      <c r="M19" s="149">
        <f>'Sub Cases Monthly'!M132</f>
        <v>0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20389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0</v>
      </c>
      <c r="L20" s="99">
        <f t="shared" si="2"/>
        <v>0</v>
      </c>
      <c r="M20" s="99">
        <f t="shared" si="2"/>
        <v>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48493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/>
      <c r="L23" s="102"/>
      <c r="M23" s="102"/>
      <c r="N23" s="102"/>
      <c r="O23" s="102"/>
      <c r="P23" s="155"/>
      <c r="Q23" s="156">
        <f t="shared" ref="Q23:Q33" si="5">SUM(E23:P23)</f>
        <v>4913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/>
      <c r="L24" s="105"/>
      <c r="M24" s="105"/>
      <c r="N24" s="105"/>
      <c r="O24" s="105"/>
      <c r="P24" s="157"/>
      <c r="Q24" s="158">
        <f t="shared" si="5"/>
        <v>960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/>
      <c r="L25" s="109"/>
      <c r="M25" s="109"/>
      <c r="N25" s="109"/>
      <c r="O25" s="109"/>
      <c r="P25" s="159"/>
      <c r="Q25" s="158">
        <f t="shared" si="5"/>
        <v>974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/>
      <c r="L26" s="105"/>
      <c r="M26" s="105"/>
      <c r="N26" s="105"/>
      <c r="O26" s="105"/>
      <c r="P26" s="157"/>
      <c r="Q26" s="158">
        <f t="shared" si="5"/>
        <v>1250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/>
      <c r="L27" s="109"/>
      <c r="M27" s="109"/>
      <c r="N27" s="109"/>
      <c r="O27" s="109"/>
      <c r="P27" s="159"/>
      <c r="Q27" s="158">
        <f t="shared" si="5"/>
        <v>1120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/>
      <c r="L28" s="105"/>
      <c r="M28" s="105"/>
      <c r="N28" s="105"/>
      <c r="O28" s="105"/>
      <c r="P28" s="157"/>
      <c r="Q28" s="158">
        <f t="shared" si="5"/>
        <v>2014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/>
      <c r="L29" s="109"/>
      <c r="M29" s="109"/>
      <c r="N29" s="109"/>
      <c r="O29" s="109"/>
      <c r="P29" s="159"/>
      <c r="Q29" s="158">
        <f t="shared" si="5"/>
        <v>830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/>
      <c r="L30" s="105"/>
      <c r="M30" s="105"/>
      <c r="N30" s="105"/>
      <c r="O30" s="105"/>
      <c r="P30" s="157"/>
      <c r="Q30" s="158">
        <f t="shared" si="5"/>
        <v>3873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/>
      <c r="L31" s="109"/>
      <c r="M31" s="109"/>
      <c r="N31" s="109"/>
      <c r="O31" s="109"/>
      <c r="P31" s="159"/>
      <c r="Q31" s="158">
        <f t="shared" si="5"/>
        <v>401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0</v>
      </c>
      <c r="L33" s="99">
        <f t="shared" si="6"/>
        <v>0</v>
      </c>
      <c r="M33" s="99">
        <f t="shared" si="6"/>
        <v>0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16335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/>
      <c r="L36" s="102"/>
      <c r="M36" s="102"/>
      <c r="N36" s="102"/>
      <c r="O36" s="102"/>
      <c r="P36" s="155"/>
      <c r="Q36" s="156">
        <f t="shared" ref="Q36:Q46" si="8">SUM(E36:P36)</f>
        <v>235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/>
      <c r="L37" s="105"/>
      <c r="M37" s="105"/>
      <c r="N37" s="105"/>
      <c r="O37" s="105"/>
      <c r="P37" s="157"/>
      <c r="Q37" s="158">
        <f t="shared" si="8"/>
        <v>16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/>
      <c r="L38" s="109"/>
      <c r="M38" s="109"/>
      <c r="N38" s="109"/>
      <c r="O38" s="109"/>
      <c r="P38" s="159"/>
      <c r="Q38" s="158">
        <f t="shared" si="8"/>
        <v>2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/>
      <c r="L39" s="105"/>
      <c r="M39" s="105"/>
      <c r="N39" s="105"/>
      <c r="O39" s="105"/>
      <c r="P39" s="157"/>
      <c r="Q39" s="158">
        <f t="shared" si="8"/>
        <v>38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/>
      <c r="L40" s="109"/>
      <c r="M40" s="109"/>
      <c r="N40" s="109"/>
      <c r="O40" s="109"/>
      <c r="P40" s="159"/>
      <c r="Q40" s="158">
        <f t="shared" si="8"/>
        <v>62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/>
      <c r="L41" s="105"/>
      <c r="M41" s="105"/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/>
      <c r="L42" s="109"/>
      <c r="M42" s="109"/>
      <c r="N42" s="109"/>
      <c r="O42" s="109"/>
      <c r="P42" s="159"/>
      <c r="Q42" s="158">
        <f t="shared" si="8"/>
        <v>2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/>
      <c r="L43" s="105"/>
      <c r="M43" s="105"/>
      <c r="N43" s="105"/>
      <c r="O43" s="105"/>
      <c r="P43" s="157"/>
      <c r="Q43" s="158">
        <f t="shared" si="8"/>
        <v>17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/>
      <c r="L44" s="109"/>
      <c r="M44" s="109"/>
      <c r="N44" s="109"/>
      <c r="O44" s="109"/>
      <c r="P44" s="159"/>
      <c r="Q44" s="158">
        <f t="shared" si="8"/>
        <v>21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/>
      <c r="M45" s="127"/>
      <c r="N45" s="127"/>
      <c r="O45" s="127"/>
      <c r="P45" s="165"/>
      <c r="Q45" s="163">
        <f t="shared" si="8"/>
        <v>2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0</v>
      </c>
      <c r="L46" s="99">
        <f t="shared" si="9"/>
        <v>0</v>
      </c>
      <c r="M46" s="99">
        <f t="shared" si="9"/>
        <v>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396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 t="s">
        <v>334</v>
      </c>
      <c r="I4" s="270"/>
      <c r="K4" s="23" t="s">
        <v>4</v>
      </c>
      <c r="L4" s="93">
        <v>1</v>
      </c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f>SUM('Outputs Monthly'!K10:M10)</f>
        <v>0</v>
      </c>
      <c r="J11" s="168">
        <f>SUM('Outputs Monthly'!N10:P10)</f>
        <v>0</v>
      </c>
      <c r="K11" s="169">
        <f>SUM(G11:J11)</f>
        <v>3960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>
        <v>1975</v>
      </c>
      <c r="I12" s="171"/>
      <c r="J12" s="172"/>
      <c r="K12" s="173">
        <f>SUM(G12:J12)</f>
        <v>3877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1</v>
      </c>
      <c r="J13" s="176">
        <f t="shared" si="4"/>
        <v>1</v>
      </c>
      <c r="K13" s="177">
        <f t="shared" si="4"/>
        <v>0.97899999999999998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2709</v>
      </c>
      <c r="I14" s="167">
        <f>SUM('Outputs Monthly'!K11:M11)</f>
        <v>0</v>
      </c>
      <c r="J14" s="168">
        <f>SUM('Outputs Monthly'!N11:P11)</f>
        <v>0</v>
      </c>
      <c r="K14" s="169">
        <f>SUM(G14:J14)</f>
        <v>5236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>
        <v>2651</v>
      </c>
      <c r="I15" s="171"/>
      <c r="J15" s="172"/>
      <c r="K15" s="173">
        <f>SUM(G15:J15)</f>
        <v>5141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1</v>
      </c>
      <c r="J16" s="176">
        <f t="shared" ref="J16" si="7">IF(J14=0,1,IFERROR(ROUND(J15/J14,4),0))</f>
        <v>1</v>
      </c>
      <c r="K16" s="177">
        <f t="shared" ref="K16" si="8">IF(K14=0,1,IFERROR(ROUND(K15/K14,4),0))</f>
        <v>0.9819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296</v>
      </c>
      <c r="I17" s="167">
        <f>SUM('Outputs Monthly'!K12:M12)</f>
        <v>0</v>
      </c>
      <c r="J17" s="168">
        <f>SUM('Outputs Monthly'!N12:P12)</f>
        <v>0</v>
      </c>
      <c r="K17" s="169">
        <f>SUM(G17:J17)</f>
        <v>660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>
        <v>294</v>
      </c>
      <c r="I18" s="171"/>
      <c r="J18" s="172"/>
      <c r="K18" s="173">
        <f>SUM(G18:J18)</f>
        <v>635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1</v>
      </c>
      <c r="J19" s="176">
        <f t="shared" ref="J19" si="11">IF(J17=0,1,IFERROR(ROUND(J18/J17,4),0))</f>
        <v>1</v>
      </c>
      <c r="K19" s="177">
        <f t="shared" ref="K19" si="12">IF(K17=0,1,IFERROR(ROUND(K18/K17,4),0))</f>
        <v>0.96209999999999996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2349</v>
      </c>
      <c r="I20" s="167">
        <f>SUM('Outputs Monthly'!K13:M13)</f>
        <v>0</v>
      </c>
      <c r="J20" s="168">
        <f>SUM('Outputs Monthly'!N13:P13)</f>
        <v>0</v>
      </c>
      <c r="K20" s="169">
        <f>SUM(G20:J20)</f>
        <v>4519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>
        <v>2301</v>
      </c>
      <c r="I21" s="171"/>
      <c r="J21" s="172"/>
      <c r="K21" s="173">
        <f>SUM(G21:J21)</f>
        <v>4443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1</v>
      </c>
      <c r="J22" s="176">
        <f t="shared" ref="J22" si="15">IF(J20=0,1,IFERROR(ROUND(J21/J20,4),0))</f>
        <v>1</v>
      </c>
      <c r="K22" s="177">
        <f t="shared" ref="K22" si="16">IF(K20=0,1,IFERROR(ROUND(K21/K20,4),0))</f>
        <v>0.98319999999999996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970</v>
      </c>
      <c r="I23" s="167">
        <f>SUM('Outputs Monthly'!K14:M14)</f>
        <v>0</v>
      </c>
      <c r="J23" s="168">
        <f>SUM('Outputs Monthly'!N14:P14)</f>
        <v>0</v>
      </c>
      <c r="K23" s="169">
        <f>SUM(G23:J23)</f>
        <v>1823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>
        <v>954</v>
      </c>
      <c r="I24" s="171"/>
      <c r="J24" s="172"/>
      <c r="K24" s="173">
        <f>SUM(G24:J24)</f>
        <v>1787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" si="17">IF(H23=0,1,IFERROR(ROUND(H24/H23,4),0))</f>
        <v>0.98350000000000004</v>
      </c>
      <c r="I25" s="175">
        <f t="shared" ref="I25" si="18">IF(I23=0,1,IFERROR(ROUND(I24/I23,4),0))</f>
        <v>1</v>
      </c>
      <c r="J25" s="176">
        <f t="shared" ref="J25" si="19">IF(J23=0,1,IFERROR(ROUND(J24/J23,4),0))</f>
        <v>1</v>
      </c>
      <c r="K25" s="177">
        <f t="shared" ref="K25" si="20">IF(K23=0,1,IFERROR(ROUND(K24/K23,4),0))</f>
        <v>0.98029999999999995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f>SUM('Outputs Monthly'!K15:M15)</f>
        <v>0</v>
      </c>
      <c r="J26" s="168">
        <f>SUM('Outputs Monthly'!N15:P15)</f>
        <v>0</v>
      </c>
      <c r="K26" s="169">
        <f>SUM(G26:J26)</f>
        <v>5462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>
        <v>2560</v>
      </c>
      <c r="I27" s="171"/>
      <c r="J27" s="172"/>
      <c r="K27" s="173">
        <f>SUM(G27:J27)</f>
        <v>5045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1">IF(H26=0,1,IFERROR(ROUND(H27/H26,4),0))</f>
        <v>0.89290000000000003</v>
      </c>
      <c r="I28" s="175">
        <f t="shared" ref="I28" si="22">IF(I26=0,1,IFERROR(ROUND(I27/I26,4),0))</f>
        <v>1</v>
      </c>
      <c r="J28" s="176">
        <f t="shared" ref="J28" si="23">IF(J26=0,1,IFERROR(ROUND(J27/J26,4),0))</f>
        <v>1</v>
      </c>
      <c r="K28" s="177">
        <f t="shared" ref="K28" si="24">IF(K26=0,1,IFERROR(ROUND(K27/K26,4),0))</f>
        <v>0.92369999999999997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f>SUM('Outputs Monthly'!K16:M16)</f>
        <v>0</v>
      </c>
      <c r="J29" s="168">
        <f>SUM('Outputs Monthly'!N16:P16)</f>
        <v>0</v>
      </c>
      <c r="K29" s="169">
        <f>SUM(G29:J29)</f>
        <v>3113</v>
      </c>
      <c r="L29" s="252"/>
      <c r="M29" s="226"/>
      <c r="N29" s="223"/>
      <c r="O29" s="226"/>
      <c r="P29" s="223"/>
      <c r="Q29" s="229"/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>
        <v>1033</v>
      </c>
      <c r="I30" s="171"/>
      <c r="J30" s="172"/>
      <c r="K30" s="173">
        <f>SUM(G30:J30)</f>
        <v>2057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5">IF(H29=0,1,IFERROR(ROUND(H30/H29,4),0))</f>
        <v>0.63570000000000004</v>
      </c>
      <c r="I31" s="175">
        <f t="shared" ref="I31" si="26">IF(I29=0,1,IFERROR(ROUND(I30/I29,4),0))</f>
        <v>1</v>
      </c>
      <c r="J31" s="176">
        <f t="shared" ref="J31" si="27">IF(J29=0,1,IFERROR(ROUND(J30/J29,4),0))</f>
        <v>1</v>
      </c>
      <c r="K31" s="177">
        <f t="shared" ref="K31" si="28">IF(K29=0,1,IFERROR(ROUND(K30/K29,4),0))</f>
        <v>0.66080000000000005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1521</v>
      </c>
      <c r="I32" s="167">
        <f>SUM('Outputs Monthly'!K17:M17)</f>
        <v>0</v>
      </c>
      <c r="J32" s="168">
        <f>SUM('Outputs Monthly'!N17:P17)</f>
        <v>0</v>
      </c>
      <c r="K32" s="169">
        <f>SUM(G32:J32)</f>
        <v>3113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>
        <v>1518</v>
      </c>
      <c r="I33" s="171"/>
      <c r="J33" s="172"/>
      <c r="K33" s="173">
        <f>SUM(G33:J33)</f>
        <v>3106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9">IF(H32=0,1,IFERROR(ROUND(H33/H32,4),0))</f>
        <v>0.998</v>
      </c>
      <c r="I34" s="175">
        <f t="shared" ref="I34" si="30">IF(I32=0,1,IFERROR(ROUND(I33/I32,4),0))</f>
        <v>1</v>
      </c>
      <c r="J34" s="176">
        <f t="shared" ref="J34" si="31">IF(J32=0,1,IFERROR(ROUND(J33/J32,4),0))</f>
        <v>1</v>
      </c>
      <c r="K34" s="177">
        <f t="shared" ref="K34" si="32">IF(K32=0,1,IFERROR(ROUND(K33/K32,4),0))</f>
        <v>0.99780000000000002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121</v>
      </c>
      <c r="I35" s="167">
        <f>SUM('Outputs Monthly'!K18:M18)</f>
        <v>0</v>
      </c>
      <c r="J35" s="168">
        <f>SUM('Outputs Monthly'!N18:P18)</f>
        <v>0</v>
      </c>
      <c r="K35" s="169">
        <f>SUM(G35:J35)</f>
        <v>218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>
        <v>121</v>
      </c>
      <c r="I36" s="171"/>
      <c r="J36" s="172"/>
      <c r="K36" s="173">
        <f>SUM(G36:J36)</f>
        <v>218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3">IF(H35=0,1,IFERROR(ROUND(H36/H35,4),0))</f>
        <v>1</v>
      </c>
      <c r="I37" s="175">
        <f t="shared" ref="I37" si="34">IF(I35=0,1,IFERROR(ROUND(I36/I35,4),0))</f>
        <v>1</v>
      </c>
      <c r="J37" s="176">
        <f t="shared" ref="J37" si="35">IF(J35=0,1,IFERROR(ROUND(J36/J35,4),0))</f>
        <v>1</v>
      </c>
      <c r="K37" s="177">
        <f t="shared" ref="K37" si="36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11311</v>
      </c>
      <c r="I38" s="167">
        <f>SUM('Outputs Monthly'!K19:M19)</f>
        <v>0</v>
      </c>
      <c r="J38" s="168">
        <f>SUM('Outputs Monthly'!N19:P19)</f>
        <v>0</v>
      </c>
      <c r="K38" s="169">
        <f>SUM(G38:J38)</f>
        <v>20389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>
        <v>11283</v>
      </c>
      <c r="I39" s="171"/>
      <c r="J39" s="172"/>
      <c r="K39" s="173">
        <f>SUM(G39:J39)</f>
        <v>20226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7">IF(H38=0,1,IFERROR(ROUND(H39/H38,4),0))</f>
        <v>0.99750000000000005</v>
      </c>
      <c r="I40" s="175">
        <f t="shared" ref="I40" si="38">IF(I38=0,1,IFERROR(ROUND(I39/I38,4),0))</f>
        <v>1</v>
      </c>
      <c r="J40" s="176">
        <f t="shared" ref="J40" si="39">IF(J38=0,1,IFERROR(ROUND(J39/J38,4),0))</f>
        <v>1</v>
      </c>
      <c r="K40" s="177">
        <f t="shared" ref="K40" si="40">IF(K38=0,1,IFERROR(ROUND(K39/K38,4),0))</f>
        <v>0.99199999999999999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1">TEXT(DATE(LEFT(RIGHT($A$2,9),4),10,1),"m/d/yy")&amp;" - "&amp;TEXT(DATE(LEFT(RIGHT($A$2,9),4),12,31),"m/d/yy")</f>
        <v>10/1/18 - 12/31/18</v>
      </c>
      <c r="M44" s="256" t="str">
        <f t="shared" si="41"/>
        <v>10/1/18 - 12/31/18</v>
      </c>
      <c r="N44" s="255" t="str">
        <f t="shared" ref="N44:O44" si="42">TEXT(DATE(RIGHT($A$2,4),1,1),"m/d/yy")&amp;" - "&amp;TEXT(DATE(RIGHT($A$2,4),3,31),"m/d/yy")</f>
        <v>1/1/19 - 3/31/19</v>
      </c>
      <c r="O44" s="256" t="str">
        <f t="shared" si="42"/>
        <v>1/1/19 - 3/31/19</v>
      </c>
      <c r="P44" s="255" t="str">
        <f t="shared" ref="P44:Q44" si="43">TEXT(DATE(RIGHT($A$2,4),4,1),"m/d/yy")&amp;" - "&amp;TEXT(DATE(RIGHT($A$2,4),6,30),"m/d/yy")</f>
        <v>4/1/19 - 6/30/19</v>
      </c>
      <c r="Q44" s="257" t="str">
        <f t="shared" si="43"/>
        <v>4/1/19 - 6/30/19</v>
      </c>
      <c r="R44" s="258" t="str">
        <f t="shared" ref="R44:S44" si="44">TEXT(DATE(RIGHT($A$2,4),7,1),"m/d/yy")&amp;" - "&amp;TEXT(DATE(RIGHT($A$2,4),9,30),"m/d/yy")</f>
        <v>7/1/19 - 9/30/19</v>
      </c>
      <c r="S44" s="259" t="str">
        <f t="shared" si="44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>
        <v>94697</v>
      </c>
      <c r="I46" s="63"/>
      <c r="J46" s="64"/>
      <c r="K46" s="49">
        <f>SUM(G46:J46)</f>
        <v>183803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>
        <v>94129</v>
      </c>
      <c r="I47" s="60"/>
      <c r="J47" s="61"/>
      <c r="K47" s="54">
        <f>SUM(G47:J47)</f>
        <v>182723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5">IF(H46=0,1,IFERROR(ROUND(H47/H46,4),0))</f>
        <v>0.99399999999999999</v>
      </c>
      <c r="I48" s="56">
        <f t="shared" ref="I48" si="46">IF(I46=0,1,IFERROR(ROUND(I47/I46,4),0))</f>
        <v>1</v>
      </c>
      <c r="J48" s="57">
        <f t="shared" ref="J48" si="47">IF(J46=0,1,IFERROR(ROUND(J47/J46,4),0))</f>
        <v>1</v>
      </c>
      <c r="K48" s="58">
        <f t="shared" ref="K48" si="48">IF(K46=0,1,IFERROR(ROUND(K47/K46,4),0))</f>
        <v>0.99409999999999998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>
        <v>44679</v>
      </c>
      <c r="I49" s="63"/>
      <c r="J49" s="64"/>
      <c r="K49" s="49">
        <f>SUM(G49:J49)</f>
        <v>88381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>
        <v>44337</v>
      </c>
      <c r="I50" s="60"/>
      <c r="J50" s="61"/>
      <c r="K50" s="54">
        <f>SUM(G50:J50)</f>
        <v>87734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9">IF(H49=0,1,IFERROR(ROUND(H50/H49,4),0))</f>
        <v>0.99229999999999996</v>
      </c>
      <c r="I51" s="56">
        <f t="shared" ref="I51" si="50">IF(I49=0,1,IFERROR(ROUND(I50/I49,4),0))</f>
        <v>1</v>
      </c>
      <c r="J51" s="57">
        <f t="shared" ref="J51" si="51">IF(J49=0,1,IFERROR(ROUND(J50/J49,4),0))</f>
        <v>1</v>
      </c>
      <c r="K51" s="58">
        <f t="shared" ref="K51" si="52">IF(K49=0,1,IFERROR(ROUND(K50/K49,4),0))</f>
        <v>0.99270000000000003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>
        <v>11030</v>
      </c>
      <c r="I52" s="63"/>
      <c r="J52" s="64"/>
      <c r="K52" s="49">
        <f>SUM(G52:J52)</f>
        <v>22501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>
        <v>11017</v>
      </c>
      <c r="I53" s="60"/>
      <c r="J53" s="61"/>
      <c r="K53" s="54">
        <f>SUM(G53:J53)</f>
        <v>22449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3">IF(H52=0,1,IFERROR(ROUND(H53/H52,4),0))</f>
        <v>0.99880000000000002</v>
      </c>
      <c r="I54" s="56">
        <f t="shared" ref="I54" si="54">IF(I52=0,1,IFERROR(ROUND(I53/I52,4),0))</f>
        <v>1</v>
      </c>
      <c r="J54" s="57">
        <f t="shared" ref="J54" si="55">IF(J52=0,1,IFERROR(ROUND(J53/J52,4),0))</f>
        <v>1</v>
      </c>
      <c r="K54" s="58">
        <f t="shared" ref="K54" si="56">IF(K52=0,1,IFERROR(ROUND(K53/K52,4),0))</f>
        <v>0.99770000000000003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>
        <v>16657</v>
      </c>
      <c r="I55" s="63"/>
      <c r="J55" s="64"/>
      <c r="K55" s="49">
        <f>SUM(G55:J55)</f>
        <v>33256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>
        <v>16332</v>
      </c>
      <c r="I56" s="60"/>
      <c r="J56" s="61"/>
      <c r="K56" s="54">
        <f>SUM(G56:J56)</f>
        <v>32658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7">IF(H55=0,1,IFERROR(ROUND(H56/H55,4),0))</f>
        <v>0.98050000000000004</v>
      </c>
      <c r="I57" s="56">
        <f t="shared" ref="I57" si="58">IF(I55=0,1,IFERROR(ROUND(I56/I55,4),0))</f>
        <v>1</v>
      </c>
      <c r="J57" s="57">
        <f t="shared" ref="J57" si="59">IF(J55=0,1,IFERROR(ROUND(J56/J55,4),0))</f>
        <v>1</v>
      </c>
      <c r="K57" s="58">
        <f t="shared" ref="K57" si="60">IF(K55=0,1,IFERROR(ROUND(K56/K55,4),0))</f>
        <v>0.98199999999999998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>
        <v>42647</v>
      </c>
      <c r="I58" s="63"/>
      <c r="J58" s="64"/>
      <c r="K58" s="49">
        <f>SUM(G58:J58)</f>
        <v>83149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>
        <v>42459</v>
      </c>
      <c r="I59" s="60"/>
      <c r="J59" s="61"/>
      <c r="K59" s="54">
        <f>SUM(G59:J59)</f>
        <v>82578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1">IF(H58=0,1,IFERROR(ROUND(H59/H58,4),0))</f>
        <v>0.99560000000000004</v>
      </c>
      <c r="I60" s="56">
        <f t="shared" ref="I60" si="62">IF(I58=0,1,IFERROR(ROUND(I59/I58,4),0))</f>
        <v>1</v>
      </c>
      <c r="J60" s="57">
        <f t="shared" ref="J60" si="63">IF(J58=0,1,IFERROR(ROUND(J59/J58,4),0))</f>
        <v>1</v>
      </c>
      <c r="K60" s="58">
        <f t="shared" ref="K60" si="64">IF(K58=0,1,IFERROR(ROUND(K59/K58,4),0))</f>
        <v>0.99309999999999998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>
        <v>38564</v>
      </c>
      <c r="I61" s="63"/>
      <c r="J61" s="64"/>
      <c r="K61" s="49">
        <f>SUM(G61:J61)</f>
        <v>75045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>
        <v>38286</v>
      </c>
      <c r="I62" s="60"/>
      <c r="J62" s="61"/>
      <c r="K62" s="54">
        <f>SUM(G62:J62)</f>
        <v>74482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5">IF(H61=0,1,IFERROR(ROUND(H62/H61,4),0))</f>
        <v>0.99280000000000002</v>
      </c>
      <c r="I63" s="56">
        <f t="shared" ref="I63" si="66">IF(I61=0,1,IFERROR(ROUND(I62/I61,4),0))</f>
        <v>1</v>
      </c>
      <c r="J63" s="57">
        <f t="shared" ref="J63" si="67">IF(J61=0,1,IFERROR(ROUND(J62/J61,4),0))</f>
        <v>1</v>
      </c>
      <c r="K63" s="58">
        <f t="shared" ref="K63" si="68">IF(K61=0,1,IFERROR(ROUND(K62/K61,4),0))</f>
        <v>0.99250000000000005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>
        <v>21939</v>
      </c>
      <c r="I64" s="63"/>
      <c r="J64" s="64"/>
      <c r="K64" s="49">
        <f>SUM(G64:J64)</f>
        <v>42978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>
        <v>17887</v>
      </c>
      <c r="I65" s="60"/>
      <c r="J65" s="61"/>
      <c r="K65" s="54">
        <f>SUM(G65:J65)</f>
        <v>35961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9">IF(H64=0,1,IFERROR(ROUND(H65/H64,4),0))</f>
        <v>0.81530000000000002</v>
      </c>
      <c r="I66" s="56">
        <f t="shared" ref="I66" si="70">IF(I64=0,1,IFERROR(ROUND(I65/I64,4),0))</f>
        <v>1</v>
      </c>
      <c r="J66" s="57">
        <f t="shared" ref="J66" si="71">IF(J64=0,1,IFERROR(ROUND(J65/J64,4),0))</f>
        <v>1</v>
      </c>
      <c r="K66" s="58">
        <f t="shared" ref="K66" si="72">IF(K64=0,1,IFERROR(ROUND(K65/K64,4),0))</f>
        <v>0.8367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>
        <v>42504</v>
      </c>
      <c r="I67" s="63"/>
      <c r="J67" s="64"/>
      <c r="K67" s="49">
        <f>SUM(G67:J67)</f>
        <v>82617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>
        <v>41944</v>
      </c>
      <c r="I68" s="60"/>
      <c r="J68" s="61"/>
      <c r="K68" s="54">
        <f>SUM(G68:J68)</f>
        <v>80142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3">IF(H67=0,1,IFERROR(ROUND(H68/H67,4),0))</f>
        <v>0.98680000000000001</v>
      </c>
      <c r="I69" s="56">
        <f t="shared" ref="I69" si="74">IF(I67=0,1,IFERROR(ROUND(I68/I67,4),0))</f>
        <v>1</v>
      </c>
      <c r="J69" s="57">
        <f t="shared" ref="J69" si="75">IF(J67=0,1,IFERROR(ROUND(J68/J67,4),0))</f>
        <v>1</v>
      </c>
      <c r="K69" s="58">
        <f t="shared" ref="K69" si="76">IF(K67=0,1,IFERROR(ROUND(K68/K67,4),0))</f>
        <v>0.97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>
        <v>6999</v>
      </c>
      <c r="I70" s="63"/>
      <c r="J70" s="64"/>
      <c r="K70" s="49">
        <f>SUM(G70:J70)</f>
        <v>13236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>
        <v>6885</v>
      </c>
      <c r="I71" s="60"/>
      <c r="J71" s="61"/>
      <c r="K71" s="54">
        <f>SUM(G71:J71)</f>
        <v>13065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7">IF(H70=0,1,IFERROR(ROUND(H71/H70,4),0))</f>
        <v>0.98370000000000002</v>
      </c>
      <c r="I72" s="56">
        <f t="shared" ref="I72" si="78">IF(I70=0,1,IFERROR(ROUND(I71/I70,4),0))</f>
        <v>1</v>
      </c>
      <c r="J72" s="57">
        <f t="shared" ref="J72" si="79">IF(J70=0,1,IFERROR(ROUND(J71/J70,4),0))</f>
        <v>1</v>
      </c>
      <c r="K72" s="58">
        <f t="shared" ref="K72" si="80">IF(K70=0,1,IFERROR(ROUND(K71/K70,4),0))</f>
        <v>0.98709999999999998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>
        <v>31408</v>
      </c>
      <c r="I73" s="63"/>
      <c r="J73" s="64"/>
      <c r="K73" s="49">
        <f>SUM(G73:J73)</f>
        <v>58301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>
        <v>30725</v>
      </c>
      <c r="I74" s="60"/>
      <c r="J74" s="61"/>
      <c r="K74" s="54">
        <f>SUM(G74:J74)</f>
        <v>56723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1">IF(H73=0,1,IFERROR(ROUND(H74/H73,4),0))</f>
        <v>0.97829999999999995</v>
      </c>
      <c r="I75" s="56">
        <f t="shared" ref="I75" si="82">IF(I73=0,1,IFERROR(ROUND(I74/I73,4),0))</f>
        <v>1</v>
      </c>
      <c r="J75" s="57">
        <f t="shared" ref="J75" si="83">IF(J73=0,1,IFERROR(ROUND(J74/J73,4),0))</f>
        <v>1</v>
      </c>
      <c r="K75" s="58">
        <f t="shared" ref="K75" si="84">IF(K73=0,1,IFERROR(ROUND(K74/K73,4),0))</f>
        <v>0.97289999999999999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6:K66 G69:K69 G72:K72 G75:K75 G63:K63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75:J75 E64 G66:J67 E67 G69:J70 E70 G72:J73 E73 G63:J64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I46:K46 I49:K49 I52:K52 I55:K55 I58:K58 I61:K61 I64:K64 I67:K67 I70:K70 I73: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February</v>
      </c>
      <c r="C9" s="66" t="str">
        <f>IF('Sub Cases Monthly'!H4="",TEXT(EDATE(B5,-1),"MMMM"),'Sub Cases Monthly'!H4)</f>
        <v>February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February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Reports\Outputs\February\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0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0</v>
      </c>
      <c r="N22" s="80">
        <f>'Sub Cases Monthly'!L12</f>
        <v>0</v>
      </c>
      <c r="O22" s="80">
        <f>'Sub Cases Monthly'!M12</f>
        <v>0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0</v>
      </c>
      <c r="N23" s="80">
        <f>'Sub Cases Monthly'!L13</f>
        <v>0</v>
      </c>
      <c r="O23" s="80">
        <f>'Sub Cases Monthly'!M13</f>
        <v>0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0</v>
      </c>
      <c r="N24" s="80">
        <f>'Sub Cases Monthly'!L14</f>
        <v>0</v>
      </c>
      <c r="O24" s="80">
        <f>'Sub Cases Monthly'!M14</f>
        <v>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0</v>
      </c>
      <c r="N25" s="80">
        <f>'Sub Cases Monthly'!L15</f>
        <v>0</v>
      </c>
      <c r="O25" s="80">
        <f>'Sub Cases Monthly'!M15</f>
        <v>0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0</v>
      </c>
      <c r="N26" s="80">
        <f>'Sub Cases Monthly'!L16</f>
        <v>0</v>
      </c>
      <c r="O26" s="80">
        <f>'Sub Cases Monthly'!M16</f>
        <v>0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0</v>
      </c>
      <c r="N27" s="80">
        <f>'Sub Cases Monthly'!L17</f>
        <v>0</v>
      </c>
      <c r="O27" s="80">
        <f>'Sub Cases Monthly'!M17</f>
        <v>0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0</v>
      </c>
      <c r="N29" s="80">
        <f>'Sub Cases Monthly'!L22</f>
        <v>0</v>
      </c>
      <c r="O29" s="80">
        <f>'Sub Cases Monthly'!M22</f>
        <v>0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0</v>
      </c>
      <c r="N30" s="80">
        <f>'Sub Cases Monthly'!L23</f>
        <v>0</v>
      </c>
      <c r="O30" s="80">
        <f>'Sub Cases Monthly'!M23</f>
        <v>0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0</v>
      </c>
      <c r="N31" s="80">
        <f>'Sub Cases Monthly'!L24</f>
        <v>0</v>
      </c>
      <c r="O31" s="80">
        <f>'Sub Cases Monthly'!M24</f>
        <v>0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0</v>
      </c>
      <c r="N35" s="80">
        <f>'Sub Cases Monthly'!L31</f>
        <v>0</v>
      </c>
      <c r="O35" s="80">
        <f>'Sub Cases Monthly'!M31</f>
        <v>0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0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0</v>
      </c>
      <c r="N37" s="80">
        <f>'Sub Cases Monthly'!L33</f>
        <v>0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0</v>
      </c>
      <c r="N39" s="80">
        <f>'Sub Cases Monthly'!L38</f>
        <v>0</v>
      </c>
      <c r="O39" s="80">
        <f>'Sub Cases Monthly'!M38</f>
        <v>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0</v>
      </c>
      <c r="N40" s="80">
        <f>'Sub Cases Monthly'!L39</f>
        <v>0</v>
      </c>
      <c r="O40" s="80">
        <f>'Sub Cases Monthly'!M39</f>
        <v>0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0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0</v>
      </c>
      <c r="N42" s="80">
        <f>'Sub Cases Monthly'!L45</f>
        <v>0</v>
      </c>
      <c r="O42" s="80">
        <f>'Sub Cases Monthly'!M45</f>
        <v>0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0</v>
      </c>
      <c r="N43" s="80">
        <f>'Sub Cases Monthly'!L46</f>
        <v>0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0</v>
      </c>
      <c r="N44" s="80">
        <f>'Sub Cases Monthly'!L47</f>
        <v>0</v>
      </c>
      <c r="O44" s="80">
        <f>'Sub Cases Monthly'!M47</f>
        <v>0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0</v>
      </c>
      <c r="N46" s="80">
        <f>'Sub Cases Monthly'!L49</f>
        <v>0</v>
      </c>
      <c r="O46" s="80">
        <f>'Sub Cases Monthly'!M49</f>
        <v>0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0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0</v>
      </c>
      <c r="N48" s="80">
        <f>'Sub Cases Monthly'!L51</f>
        <v>0</v>
      </c>
      <c r="O48" s="80">
        <f>'Sub Cases Monthly'!M51</f>
        <v>0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0</v>
      </c>
      <c r="N49" s="80">
        <f>'Sub Cases Monthly'!L52</f>
        <v>0</v>
      </c>
      <c r="O49" s="80">
        <f>'Sub Cases Monthly'!M52</f>
        <v>0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0</v>
      </c>
      <c r="N50" s="80">
        <f>'Sub Cases Monthly'!L53</f>
        <v>0</v>
      </c>
      <c r="O50" s="80">
        <f>'Sub Cases Monthly'!M53</f>
        <v>0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0</v>
      </c>
      <c r="N51" s="80">
        <f>'Sub Cases Monthly'!L54</f>
        <v>0</v>
      </c>
      <c r="O51" s="80">
        <f>'Sub Cases Monthly'!M54</f>
        <v>0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0</v>
      </c>
      <c r="N52" s="80">
        <f>'Sub Cases Monthly'!L55</f>
        <v>0</v>
      </c>
      <c r="O52" s="80">
        <f>'Sub Cases Monthly'!M55</f>
        <v>0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0</v>
      </c>
      <c r="N53" s="80">
        <f>'Sub Cases Monthly'!L56</f>
        <v>0</v>
      </c>
      <c r="O53" s="80">
        <f>'Sub Cases Monthly'!M56</f>
        <v>0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0</v>
      </c>
      <c r="N55" s="80">
        <f>'Sub Cases Monthly'!L58</f>
        <v>0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0</v>
      </c>
      <c r="N57" s="80">
        <f>'Sub Cases Monthly'!L60</f>
        <v>0</v>
      </c>
      <c r="O57" s="80">
        <f>'Sub Cases Monthly'!M60</f>
        <v>0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0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0</v>
      </c>
      <c r="O61" s="80">
        <f>'Sub Cases Monthly'!M64</f>
        <v>0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0</v>
      </c>
      <c r="N62" s="80">
        <f>'Sub Cases Monthly'!L65</f>
        <v>0</v>
      </c>
      <c r="O62" s="80">
        <f>'Sub Cases Monthly'!M65</f>
        <v>0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0</v>
      </c>
      <c r="N64" s="80">
        <f>'Sub Cases Monthly'!L70</f>
        <v>0</v>
      </c>
      <c r="O64" s="80">
        <f>'Sub Cases Monthly'!M70</f>
        <v>0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0</v>
      </c>
      <c r="N65" s="80">
        <f>'Sub Cases Monthly'!L71</f>
        <v>0</v>
      </c>
      <c r="O65" s="80">
        <f>'Sub Cases Monthly'!M71</f>
        <v>0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0</v>
      </c>
      <c r="N66" s="80">
        <f>'Sub Cases Monthly'!L72</f>
        <v>0</v>
      </c>
      <c r="O66" s="80">
        <f>'Sub Cases Monthly'!M72</f>
        <v>0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0</v>
      </c>
      <c r="N67" s="80">
        <f>'Sub Cases Monthly'!L73</f>
        <v>0</v>
      </c>
      <c r="O67" s="80">
        <f>'Sub Cases Monthly'!M73</f>
        <v>0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0</v>
      </c>
      <c r="N68" s="80">
        <f>'Sub Cases Monthly'!L74</f>
        <v>0</v>
      </c>
      <c r="O68" s="80">
        <f>'Sub Cases Monthly'!M74</f>
        <v>0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0</v>
      </c>
      <c r="N70" s="80">
        <f>'Sub Cases Monthly'!L76</f>
        <v>0</v>
      </c>
      <c r="O70" s="80">
        <f>'Sub Cases Monthly'!M76</f>
        <v>0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0</v>
      </c>
      <c r="N73" s="80">
        <f>'Sub Cases Monthly'!L83</f>
        <v>0</v>
      </c>
      <c r="O73" s="80">
        <f>'Sub Cases Monthly'!M83</f>
        <v>0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0</v>
      </c>
      <c r="N74" s="80">
        <f>'Sub Cases Monthly'!L84</f>
        <v>0</v>
      </c>
      <c r="O74" s="80">
        <f>'Sub Cases Monthly'!M84</f>
        <v>0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0</v>
      </c>
      <c r="N75" s="80">
        <f>'Sub Cases Monthly'!L85</f>
        <v>0</v>
      </c>
      <c r="O75" s="80">
        <f>'Sub Cases Monthly'!M85</f>
        <v>0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0</v>
      </c>
      <c r="N76" s="80">
        <f>'Sub Cases Monthly'!L86</f>
        <v>0</v>
      </c>
      <c r="O76" s="80">
        <f>'Sub Cases Monthly'!M86</f>
        <v>0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0</v>
      </c>
      <c r="N77" s="80">
        <f>'Sub Cases Monthly'!L87</f>
        <v>0</v>
      </c>
      <c r="O77" s="80">
        <f>'Sub Cases Monthly'!M87</f>
        <v>0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0</v>
      </c>
      <c r="N78" s="80">
        <f>'Sub Cases Monthly'!L88</f>
        <v>0</v>
      </c>
      <c r="O78" s="80">
        <f>'Sub Cases Monthly'!M88</f>
        <v>0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0</v>
      </c>
      <c r="N80" s="80">
        <f>'Sub Cases Monthly'!L90</f>
        <v>0</v>
      </c>
      <c r="O80" s="80">
        <f>'Sub Cases Monthly'!M90</f>
        <v>0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0</v>
      </c>
      <c r="N81" s="80">
        <f>'Sub Cases Monthly'!L91</f>
        <v>0</v>
      </c>
      <c r="O81" s="80">
        <f>'Sub Cases Monthly'!M91</f>
        <v>0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0</v>
      </c>
      <c r="N82" s="80">
        <f>'Sub Cases Monthly'!L92</f>
        <v>0</v>
      </c>
      <c r="O82" s="80">
        <f>'Sub Cases Monthly'!M92</f>
        <v>0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0</v>
      </c>
      <c r="N83" s="80">
        <f>'Sub Cases Monthly'!L93</f>
        <v>0</v>
      </c>
      <c r="O83" s="80">
        <f>'Sub Cases Monthly'!M93</f>
        <v>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0</v>
      </c>
      <c r="O84" s="80">
        <f>'Sub Cases Monthly'!M94</f>
        <v>0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0</v>
      </c>
      <c r="N85" s="80">
        <f>'Sub Cases Monthly'!L95</f>
        <v>0</v>
      </c>
      <c r="O85" s="80">
        <f>'Sub Cases Monthly'!M95</f>
        <v>0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0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0</v>
      </c>
      <c r="N89" s="80">
        <f>'Sub Cases Monthly'!L99</f>
        <v>0</v>
      </c>
      <c r="O89" s="80">
        <f>'Sub Cases Monthly'!M99</f>
        <v>0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0</v>
      </c>
      <c r="N91" s="80">
        <f>'Sub Cases Monthly'!L104</f>
        <v>0</v>
      </c>
      <c r="O91" s="80">
        <f>'Sub Cases Monthly'!M104</f>
        <v>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0</v>
      </c>
      <c r="N92" s="80">
        <f>'Sub Cases Monthly'!L105</f>
        <v>0</v>
      </c>
      <c r="O92" s="80">
        <f>'Sub Cases Monthly'!M105</f>
        <v>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0</v>
      </c>
      <c r="N93" s="80">
        <f>'Sub Cases Monthly'!L106</f>
        <v>0</v>
      </c>
      <c r="O93" s="80">
        <f>'Sub Cases Monthly'!M106</f>
        <v>0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0</v>
      </c>
      <c r="N94" s="80">
        <f>'Sub Cases Monthly'!L107</f>
        <v>0</v>
      </c>
      <c r="O94" s="80">
        <f>'Sub Cases Monthly'!M107</f>
        <v>0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0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0</v>
      </c>
      <c r="N96" s="80">
        <f>'Sub Cases Monthly'!L109</f>
        <v>0</v>
      </c>
      <c r="O96" s="80">
        <f>'Sub Cases Monthly'!M109</f>
        <v>0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0</v>
      </c>
      <c r="N97" s="80">
        <f>'Sub Cases Monthly'!L110</f>
        <v>0</v>
      </c>
      <c r="O97" s="80">
        <f>'Sub Cases Monthly'!M110</f>
        <v>0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0</v>
      </c>
      <c r="N98" s="80">
        <f>'Sub Cases Monthly'!L111</f>
        <v>0</v>
      </c>
      <c r="O98" s="80">
        <f>'Sub Cases Monthly'!M111</f>
        <v>0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0</v>
      </c>
      <c r="N99" s="80">
        <f>'Sub Cases Monthly'!L112</f>
        <v>0</v>
      </c>
      <c r="O99" s="80">
        <f>'Sub Cases Monthly'!M112</f>
        <v>0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0</v>
      </c>
      <c r="N100" s="80">
        <f>'Sub Cases Monthly'!L113</f>
        <v>0</v>
      </c>
      <c r="O100" s="80">
        <f>'Sub Cases Monthly'!M113</f>
        <v>0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0</v>
      </c>
      <c r="N102" s="80">
        <f>'Sub Cases Monthly'!L119</f>
        <v>0</v>
      </c>
      <c r="O102" s="80">
        <f>'Sub Cases Monthly'!M119</f>
        <v>0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0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0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0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0</v>
      </c>
      <c r="N111" s="80">
        <f>'Sub Cases Monthly'!L131</f>
        <v>0</v>
      </c>
      <c r="O111" s="80">
        <f>'Sub Cases Monthly'!M131</f>
        <v>0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0</v>
      </c>
      <c r="N112" s="80">
        <f>'Outputs Monthly'!L23</f>
        <v>0</v>
      </c>
      <c r="O112" s="80">
        <f>'Outputs Monthly'!M23</f>
        <v>0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0</v>
      </c>
      <c r="N113" s="80">
        <f>'Outputs Monthly'!L24</f>
        <v>0</v>
      </c>
      <c r="O113" s="80">
        <f>'Outputs Monthly'!M24</f>
        <v>0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0</v>
      </c>
      <c r="N114" s="80">
        <f>'Outputs Monthly'!L25</f>
        <v>0</v>
      </c>
      <c r="O114" s="80">
        <f>'Outputs Monthly'!M25</f>
        <v>0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0</v>
      </c>
      <c r="N115" s="80">
        <f>'Outputs Monthly'!L26</f>
        <v>0</v>
      </c>
      <c r="O115" s="80">
        <f>'Outputs Monthly'!M26</f>
        <v>0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0</v>
      </c>
      <c r="N116" s="80">
        <f>'Outputs Monthly'!L27</f>
        <v>0</v>
      </c>
      <c r="O116" s="80">
        <f>'Outputs Monthly'!M27</f>
        <v>0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0</v>
      </c>
      <c r="N117" s="80">
        <f>'Outputs Monthly'!L28</f>
        <v>0</v>
      </c>
      <c r="O117" s="80">
        <f>'Outputs Monthly'!M28</f>
        <v>0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0</v>
      </c>
      <c r="N118" s="80">
        <f>'Outputs Monthly'!L29</f>
        <v>0</v>
      </c>
      <c r="O118" s="80">
        <f>'Outputs Monthly'!M29</f>
        <v>0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0</v>
      </c>
      <c r="N119" s="80">
        <f>'Outputs Monthly'!L30</f>
        <v>0</v>
      </c>
      <c r="O119" s="80">
        <f>'Outputs Monthly'!M30</f>
        <v>0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0</v>
      </c>
      <c r="N120" s="80">
        <f>'Outputs Monthly'!L31</f>
        <v>0</v>
      </c>
      <c r="O120" s="80">
        <f>'Outputs Monthly'!M31</f>
        <v>0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0</v>
      </c>
      <c r="N122" s="80">
        <f>'Outputs Monthly'!L36</f>
        <v>0</v>
      </c>
      <c r="O122" s="80">
        <f>'Outputs Monthly'!M36</f>
        <v>0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0</v>
      </c>
      <c r="N123" s="80">
        <f>'Outputs Monthly'!L37</f>
        <v>0</v>
      </c>
      <c r="O123" s="80">
        <f>'Outputs Monthly'!M37</f>
        <v>0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0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0</v>
      </c>
      <c r="N125" s="80">
        <f>'Outputs Monthly'!L39</f>
        <v>0</v>
      </c>
      <c r="O125" s="80">
        <f>'Outputs Monthly'!M39</f>
        <v>0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0</v>
      </c>
      <c r="N126" s="80">
        <f>'Outputs Monthly'!L40</f>
        <v>0</v>
      </c>
      <c r="O126" s="80">
        <f>'Outputs Monthly'!M40</f>
        <v>0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0</v>
      </c>
      <c r="N128" s="80">
        <f>'Outputs Monthly'!L42</f>
        <v>0</v>
      </c>
      <c r="O128" s="80">
        <f>'Outputs Monthly'!M42</f>
        <v>0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0</v>
      </c>
      <c r="N129" s="80">
        <f>'Outputs Monthly'!L43</f>
        <v>0</v>
      </c>
      <c r="O129" s="80">
        <f>'Outputs Monthly'!M43</f>
        <v>0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0</v>
      </c>
      <c r="N130" s="80">
        <f>'Outputs Monthly'!L44</f>
        <v>0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0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0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0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0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0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0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0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0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0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0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0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0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0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0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0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0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0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0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0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0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0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0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0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0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0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0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0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0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0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1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1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1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1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1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1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1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1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1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1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1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1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1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1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1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1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1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1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1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>
        <f>'Timeliness Quarterly'!L29</f>
        <v>0</v>
      </c>
      <c r="H189" s="83">
        <f>'Timeliness Quarterly'!N29</f>
        <v>0</v>
      </c>
      <c r="I189" s="83">
        <f>'Timeliness Quarterly'!P29</f>
        <v>0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>
        <f>'Timeliness Quarterly'!M29</f>
        <v>0</v>
      </c>
      <c r="H209" s="83">
        <f>'Timeliness Quarterly'!O29</f>
        <v>0</v>
      </c>
      <c r="I209" s="83">
        <f>'Timeliness Quarterly'!Q29</f>
        <v>0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0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2019-03-20T11:47:38Z</cp:lastPrinted>
  <dcterms:created xsi:type="dcterms:W3CDTF">1996-10-14T23:33:28Z</dcterms:created>
  <dcterms:modified xsi:type="dcterms:W3CDTF">2019-04-11T15:56:24Z</dcterms:modified>
</cp:coreProperties>
</file>