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<sst xmlns="http://schemas.openxmlformats.org/spreadsheetml/2006/main" count="665" uniqueCount="52">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</sst>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7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7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3" fillId="20" borderId="10" xfId="33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50"/>
      <c r="E7" s="54"/>
      <c r="F7" s="52"/>
      <c r="G7" s="18"/>
      <c r="H7" s="18">
        <f aca="true" t="shared" si="0" ref="H7:H15">SUM(F7:G7)</f>
        <v>0</v>
      </c>
      <c r="I7" s="21">
        <f aca="true" t="shared" si="1" ref="I7:I15">IF($D7&gt;0,G7/$D7,0)</f>
        <v>0</v>
      </c>
      <c r="J7" s="21">
        <f>IF($D7&gt;0,F7/$D7,0)</f>
        <v>0</v>
      </c>
      <c r="K7" s="21">
        <f>IF($D7&gt;0,#REF!/$D7,0)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50"/>
      <c r="E8" s="54"/>
      <c r="F8" s="52"/>
      <c r="G8" s="18"/>
      <c r="H8" s="18">
        <f t="shared" si="0"/>
        <v>0</v>
      </c>
      <c r="I8" s="21">
        <f t="shared" si="1"/>
        <v>0</v>
      </c>
      <c r="J8" s="21">
        <f aca="true" t="shared" si="2" ref="J8:J15">IF($D8&gt;0,F8/$D8,0)</f>
        <v>0</v>
      </c>
      <c r="K8" s="21">
        <f>IF($D8&gt;0,#REF!/$D8,0)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50"/>
      <c r="E9" s="54"/>
      <c r="F9" s="52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>IF($D9&gt;0,#REF!/$D9,0)</f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50"/>
      <c r="E10" s="54"/>
      <c r="F10" s="52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>IF($D10&gt;0,#REF!/$D10,0)</f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50"/>
      <c r="E11" s="54"/>
      <c r="F11" s="52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>IF($D11&gt;0,#REF!/$D11,0)</f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50"/>
      <c r="E12" s="54"/>
      <c r="F12" s="52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>IF($D12&gt;0,#REF!/$D12,0)</f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50"/>
      <c r="E13" s="54"/>
      <c r="F13" s="52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>IF($D13&gt;0,#REF!/$D13,0)</f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50"/>
      <c r="E14" s="54"/>
      <c r="F14" s="52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>IF($D14&gt;0,#REF!/$D14,0)</f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50"/>
      <c r="E15" s="54"/>
      <c r="F15" s="52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>IF($D15&gt;0,#REF!/$D15,0)</f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51">
        <f>SUM(D7:D15)</f>
        <v>0</v>
      </c>
      <c r="E16" s="13">
        <f>SUM(E7:E15)</f>
        <v>0</v>
      </c>
      <c r="F16" s="5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5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50"/>
      <c r="E18" s="54"/>
      <c r="F18" s="52"/>
      <c r="G18" s="18"/>
      <c r="H18" s="18">
        <f aca="true" t="shared" si="4" ref="H18:H24">SUM(F18:G18)</f>
        <v>0</v>
      </c>
      <c r="I18" s="21">
        <f aca="true" t="shared" si="5" ref="I18:I24">IF($D18&gt;0,G18/$D18,0)</f>
        <v>0</v>
      </c>
      <c r="J18" s="21">
        <f aca="true" t="shared" si="6" ref="J18:K25">IF($D18&gt;0,F18/$D18,0)</f>
        <v>0</v>
      </c>
      <c r="K18" s="21">
        <f>IF($D18&gt;0,#REF!/$D18,0)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50"/>
      <c r="E19" s="54"/>
      <c r="F19" s="5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>IF($D19&gt;0,#REF!/$D19,0)</f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50"/>
      <c r="E20" s="54"/>
      <c r="F20" s="5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>IF($D20&gt;0,#REF!/$D20,0)</f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50"/>
      <c r="E21" s="54"/>
      <c r="F21" s="5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>IF($D21&gt;0,#REF!/$D21,0)</f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50"/>
      <c r="E22" s="54"/>
      <c r="F22" s="5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>IF($D22&gt;0,#REF!/$D22,0)</f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50"/>
      <c r="E23" s="54"/>
      <c r="F23" s="5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>IF($D23&gt;0,#REF!/$D23,0)</f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50"/>
      <c r="E24" s="54"/>
      <c r="F24" s="5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>IF($D24&gt;0,#REF!/$D24,0)</f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2023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2023 - December 31,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24</v>
      </c>
      <c r="E7" s="18">
        <f>SUM(JAN:DEC!E7)</f>
        <v>0</v>
      </c>
      <c r="F7" s="18">
        <f>SUM(JAN:DEC!F7)</f>
        <v>0</v>
      </c>
      <c r="G7" s="18">
        <f>SUM(JAN:DEC!G7)</f>
        <v>18</v>
      </c>
      <c r="H7" s="18">
        <f>E7+F7+G7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18733</v>
      </c>
      <c r="E8" s="18">
        <f>SUM(JAN:DEC!E8)</f>
        <v>0</v>
      </c>
      <c r="F8" s="18">
        <f>SUM(JAN:DEC!F8)</f>
        <v>0</v>
      </c>
      <c r="G8" s="18">
        <f>SUM(JAN:DEC!G8)</f>
        <v>17401</v>
      </c>
      <c r="H8" s="18">
        <f aca="true" t="shared" si="0" ref="H8:H15">E8+F8+G8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16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7582</v>
      </c>
      <c r="E9" s="18">
        <f>SUM(JAN:DEC!E9)</f>
        <v>0</v>
      </c>
      <c r="F9" s="18">
        <f>SUM(JAN:DEC!F9)</f>
        <v>0</v>
      </c>
      <c r="G9" s="18">
        <f>SUM(JAN:DEC!G9)</f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13306</v>
      </c>
      <c r="E10" s="18">
        <f>SUM(JAN:DEC!E10)</f>
        <v>0</v>
      </c>
      <c r="F10" s="18">
        <f>SUM(JAN:DEC!F10)</f>
        <v>0</v>
      </c>
      <c r="G10" s="18">
        <f>SUM(JAN:DEC!G10)</f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5408</v>
      </c>
      <c r="E11" s="18">
        <f>SUM(JAN:DEC!E11)</f>
        <v>0</v>
      </c>
      <c r="F11" s="18">
        <f>SUM(JAN:DEC!F11)</f>
        <v>0</v>
      </c>
      <c r="G11" s="18">
        <f>SUM(JAN:DEC!G11)</f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1862</v>
      </c>
      <c r="E12" s="18">
        <f>SUM(JAN:DEC!E12)</f>
        <v>0</v>
      </c>
      <c r="F12" s="18">
        <f>SUM(JAN:DEC!F12)</f>
        <v>0</v>
      </c>
      <c r="G12" s="18">
        <f>SUM(JAN:DEC!G12)</f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1028</v>
      </c>
      <c r="E13" s="18">
        <f>SUM(JAN:DEC!E13)</f>
        <v>0</v>
      </c>
      <c r="F13" s="18">
        <f>SUM(JAN:DEC!F13)</f>
        <v>0</v>
      </c>
      <c r="G13" s="18">
        <f>SUM(JAN:DEC!G13)</f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7568</v>
      </c>
      <c r="E14" s="18">
        <f>SUM(JAN:DEC!E14)</f>
        <v>0</v>
      </c>
      <c r="F14" s="18">
        <f>SUM(JAN:DEC!F14)</f>
        <v>0</v>
      </c>
      <c r="G14" s="18">
        <f>SUM(JAN:DEC!G14)</f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3156</v>
      </c>
      <c r="E15" s="18">
        <f>SUM(JAN:DEC!E15)</f>
        <v>0</v>
      </c>
      <c r="F15" s="18">
        <f>SUM(JAN:DEC!F15)</f>
        <v>0</v>
      </c>
      <c r="G15" s="18">
        <f>SUM(JAN:DEC!G15)</f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SUM(H7:H15)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2654</v>
      </c>
      <c r="E18" s="18">
        <f>SUM(JAN:DEC!E18)</f>
        <v>1511</v>
      </c>
      <c r="F18" s="18">
        <f>SUM(JAN:DEC!F18)</f>
        <v>1</v>
      </c>
      <c r="G18" s="18">
        <f>SUM(JAN:DEC!G18)</f>
        <v>804</v>
      </c>
      <c r="H18" s="18">
        <f>SUM(JAN:DEC!H18)</f>
        <v>2316</v>
      </c>
      <c r="I18" s="21">
        <f aca="true" t="shared" si="3" ref="I18:K25">IF($D18&gt;0,E18/$D18,0)</f>
        <v>0.5693293142426527</v>
      </c>
      <c r="J18" s="21">
        <f t="shared" si="3"/>
        <v>0.00037678975131876413</v>
      </c>
      <c r="K18" s="21">
        <f t="shared" si="3"/>
        <v>0.30293896006028637</v>
      </c>
      <c r="L18" s="20">
        <f aca="true" t="shared" si="4" ref="L18:L24">SUM(I18:K18)</f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31089</v>
      </c>
      <c r="E19" s="18">
        <f>SUM(JAN:DEC!E19)</f>
        <v>11888</v>
      </c>
      <c r="F19" s="18">
        <f>SUM(JAN:DEC!F19)</f>
        <v>493</v>
      </c>
      <c r="G19" s="18">
        <f>SUM(JAN:DEC!G19)</f>
        <v>9176</v>
      </c>
      <c r="H19" s="18">
        <f>SUM(JAN:DEC!H19)</f>
        <v>21557</v>
      </c>
      <c r="I19" s="21">
        <f t="shared" si="3"/>
        <v>0.38238605294477146</v>
      </c>
      <c r="J19" s="21">
        <f t="shared" si="3"/>
        <v>0.015857698864550164</v>
      </c>
      <c r="K19" s="21">
        <f t="shared" si="3"/>
        <v>0.2951526263308566</v>
      </c>
      <c r="L19" s="20">
        <f t="shared" si="4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10734</v>
      </c>
      <c r="E20" s="18">
        <f>SUM(JAN:DEC!E20)</f>
        <v>4523</v>
      </c>
      <c r="F20" s="18">
        <f>SUM(JAN:DEC!F20)</f>
        <v>43</v>
      </c>
      <c r="G20" s="18">
        <f>SUM(JAN:DEC!G20)</f>
        <v>2714</v>
      </c>
      <c r="H20" s="18">
        <f>SUM(JAN:DEC!H20)</f>
        <v>7280</v>
      </c>
      <c r="I20" s="21">
        <f t="shared" si="3"/>
        <v>0.4213713433948202</v>
      </c>
      <c r="J20" s="21">
        <f t="shared" si="3"/>
        <v>0.004005962362586175</v>
      </c>
      <c r="K20" s="21">
        <f t="shared" si="3"/>
        <v>0.2528414384199739</v>
      </c>
      <c r="L20" s="20">
        <f t="shared" si="4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29</v>
      </c>
      <c r="E21" s="18">
        <f>SUM(JAN:DEC!E21)</f>
        <v>11</v>
      </c>
      <c r="F21" s="18">
        <f>SUM(JAN:DEC!F21)</f>
        <v>0</v>
      </c>
      <c r="G21" s="18">
        <f>SUM(JAN:DEC!G21)</f>
        <v>12</v>
      </c>
      <c r="H21" s="18">
        <f>SUM(JAN:DEC!H21)</f>
        <v>23</v>
      </c>
      <c r="I21" s="21">
        <f t="shared" si="3"/>
        <v>0.3793103448275862</v>
      </c>
      <c r="J21" s="21">
        <f t="shared" si="3"/>
        <v>0</v>
      </c>
      <c r="K21" s="21">
        <f t="shared" si="3"/>
        <v>0.41379310344827586</v>
      </c>
      <c r="L21" s="20">
        <f t="shared" si="4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86</v>
      </c>
      <c r="E22" s="18">
        <f>SUM(JAN:DEC!E22)</f>
        <v>45</v>
      </c>
      <c r="F22" s="18">
        <f>SUM(JAN:DEC!F22)</f>
        <v>0</v>
      </c>
      <c r="G22" s="18">
        <f>SUM(JAN:DEC!G22)</f>
        <v>23</v>
      </c>
      <c r="H22" s="18">
        <f>SUM(JAN:DEC!H22)</f>
        <v>68</v>
      </c>
      <c r="I22" s="21">
        <f t="shared" si="3"/>
        <v>0.5232558139534884</v>
      </c>
      <c r="J22" s="21">
        <f t="shared" si="3"/>
        <v>0</v>
      </c>
      <c r="K22" s="21">
        <f t="shared" si="3"/>
        <v>0.26744186046511625</v>
      </c>
      <c r="L22" s="20">
        <f t="shared" si="4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566</v>
      </c>
      <c r="E23" s="18">
        <f>SUM(JAN:DEC!E23)</f>
        <v>52</v>
      </c>
      <c r="F23" s="18">
        <f>SUM(JAN:DEC!F23)</f>
        <v>0</v>
      </c>
      <c r="G23" s="18">
        <f>SUM(JAN:DEC!G23)</f>
        <v>336</v>
      </c>
      <c r="H23" s="18">
        <f>SUM(JAN:DEC!H23)</f>
        <v>388</v>
      </c>
      <c r="I23" s="21">
        <f t="shared" si="3"/>
        <v>0.09187279151943463</v>
      </c>
      <c r="J23" s="21">
        <f t="shared" si="3"/>
        <v>0</v>
      </c>
      <c r="K23" s="21">
        <f t="shared" si="3"/>
        <v>0.5936395759717314</v>
      </c>
      <c r="L23" s="20">
        <f t="shared" si="4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11010</v>
      </c>
      <c r="E24" s="18">
        <f>SUM(JAN:DEC!E24)</f>
        <v>5611</v>
      </c>
      <c r="F24" s="18">
        <f>SUM(JAN:DEC!F24)</f>
        <v>319</v>
      </c>
      <c r="G24" s="18">
        <f>SUM(JAN:DEC!G24)</f>
        <v>2688</v>
      </c>
      <c r="H24" s="18">
        <f>SUM(JAN:DEC!H24)</f>
        <v>8618</v>
      </c>
      <c r="I24" s="21">
        <f t="shared" si="3"/>
        <v>0.5096276112624887</v>
      </c>
      <c r="J24" s="21">
        <f t="shared" si="3"/>
        <v>0.028973660308810174</v>
      </c>
      <c r="K24" s="21">
        <f t="shared" si="3"/>
        <v>0.244141689373297</v>
      </c>
      <c r="L24" s="20">
        <f t="shared" si="4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SUM(H18:H24)</f>
        <v>40250</v>
      </c>
      <c r="I25" s="23">
        <f>IF($D25&gt;0,E25/$D25,0)</f>
        <v>0.4208980202250392</v>
      </c>
      <c r="J25" s="23">
        <f t="shared" si="3"/>
        <v>0.015239994302805869</v>
      </c>
      <c r="K25" s="23">
        <f t="shared" si="3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10863</v>
      </c>
      <c r="E27" s="9">
        <f>SUM(JAN:DEC!E27)</f>
        <v>1468</v>
      </c>
      <c r="F27" s="9">
        <f>SUM(JAN:DEC!F27)</f>
        <v>3596</v>
      </c>
      <c r="G27" s="9">
        <f>SUM(JAN:DEC!G27)</f>
        <v>1073</v>
      </c>
      <c r="H27" s="9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2023-02-22T19:35:22Z</dcterms:modified>
  <cp:category/>
  <cp:version/>
  <cp:contentType/>
  <cp:contentStatus/>
</cp:coreProperties>
</file>