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5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<sst xmlns="http://schemas.openxmlformats.org/spreadsheetml/2006/main" count="665" uniqueCount="52">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</sst>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49</v>
      </c>
      <c r="E7" s="18">
        <f>SUM(JAN:DEC!E7)</f>
        <v>10</v>
      </c>
      <c r="F7" s="18">
        <f>SUM(JAN:DEC!F7)</f>
        <v>0</v>
      </c>
      <c r="G7" s="18">
        <f>SUM(JAN:DEC!G7)</f>
        <v>34</v>
      </c>
      <c r="H7" s="18">
        <f>E7+F7+G7</f>
        <v>44</v>
      </c>
      <c r="I7" s="21">
        <f>IF($D7&gt;0,E7/$D7,0)</f>
        <v>0.20408163265306123</v>
      </c>
      <c r="J7" s="21">
        <f>IF($D7&gt;0,F7/$D7,0)</f>
        <v>0</v>
      </c>
      <c r="K7" s="21">
        <f>IF($D7&gt;0,G7/$D7,0)</f>
        <v>0.6938775510204082</v>
      </c>
      <c r="L7" s="20">
        <f>SUM(I7:K7)</f>
        <v>0.8979591836734694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113154</v>
      </c>
      <c r="E8" s="18">
        <f>SUM(JAN:DEC!E8)</f>
        <v>18872</v>
      </c>
      <c r="F8" s="18">
        <f>SUM(JAN:DEC!F8)</f>
        <v>0</v>
      </c>
      <c r="G8" s="18">
        <f>SUM(JAN:DEC!G8)</f>
        <v>103878</v>
      </c>
      <c r="H8" s="18">
        <f aca="true" t="shared" si="0" ref="H8:H15">E8+F8+G8</f>
        <v>122750</v>
      </c>
      <c r="I8" s="21">
        <f aca="true" t="shared" si="1" ref="I8:K15">IF($D8&gt;0,E8/$D8,0)</f>
        <v>0.16678155434187036</v>
      </c>
      <c r="J8" s="21">
        <f t="shared" si="1"/>
        <v>0</v>
      </c>
      <c r="K8" s="21">
        <f t="shared" si="1"/>
        <v>0.9180232249854181</v>
      </c>
      <c r="L8" s="20">
        <f aca="true" t="shared" si="2" ref="L8:L16">SUM(I8:K8)</f>
        <v>1.0848047793272886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48238</v>
      </c>
      <c r="E9" s="18">
        <f>SUM(JAN:DEC!E9)</f>
        <v>7626</v>
      </c>
      <c r="F9" s="18">
        <f>SUM(JAN:DEC!F9)</f>
        <v>0</v>
      </c>
      <c r="G9" s="18">
        <f>SUM(JAN:DEC!G9)</f>
        <v>45674</v>
      </c>
      <c r="H9" s="18">
        <f t="shared" si="0"/>
        <v>53300</v>
      </c>
      <c r="I9" s="21">
        <f t="shared" si="1"/>
        <v>0.1580911314731125</v>
      </c>
      <c r="J9" s="21">
        <f t="shared" si="1"/>
        <v>0</v>
      </c>
      <c r="K9" s="21">
        <f t="shared" si="1"/>
        <v>0.9468468841991791</v>
      </c>
      <c r="L9" s="20">
        <f t="shared" si="2"/>
        <v>1.1049380156722917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84753</v>
      </c>
      <c r="E10" s="18">
        <f>SUM(JAN:DEC!E10)</f>
        <v>9733</v>
      </c>
      <c r="F10" s="18">
        <f>SUM(JAN:DEC!F10)</f>
        <v>1</v>
      </c>
      <c r="G10" s="18">
        <f>SUM(JAN:DEC!G10)</f>
        <v>51323</v>
      </c>
      <c r="H10" s="18">
        <f t="shared" si="0"/>
        <v>61057</v>
      </c>
      <c r="I10" s="21">
        <f t="shared" si="1"/>
        <v>0.11483959269878352</v>
      </c>
      <c r="J10" s="21">
        <f t="shared" si="1"/>
        <v>1.1798992366051939E-05</v>
      </c>
      <c r="K10" s="21">
        <f t="shared" si="1"/>
        <v>0.6055596852028837</v>
      </c>
      <c r="L10" s="20">
        <f t="shared" si="2"/>
        <v>0.7204110768940333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37085</v>
      </c>
      <c r="E11" s="18">
        <f>SUM(JAN:DEC!E11)</f>
        <v>5968</v>
      </c>
      <c r="F11" s="18">
        <f>SUM(JAN:DEC!F11)</f>
        <v>0</v>
      </c>
      <c r="G11" s="18">
        <f>SUM(JAN:DEC!G11)</f>
        <v>32431</v>
      </c>
      <c r="H11" s="18">
        <f t="shared" si="0"/>
        <v>38399</v>
      </c>
      <c r="I11" s="21">
        <f t="shared" si="1"/>
        <v>0.1609275987596063</v>
      </c>
      <c r="J11" s="21">
        <f t="shared" si="1"/>
        <v>0</v>
      </c>
      <c r="K11" s="21">
        <f t="shared" si="1"/>
        <v>0.8745045166509371</v>
      </c>
      <c r="L11" s="20">
        <f t="shared" si="2"/>
        <v>1.0354321154105435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11877</v>
      </c>
      <c r="E12" s="18">
        <f>SUM(JAN:DEC!E12)</f>
        <v>2163</v>
      </c>
      <c r="F12" s="18">
        <f>SUM(JAN:DEC!F12)</f>
        <v>0</v>
      </c>
      <c r="G12" s="18">
        <f>SUM(JAN:DEC!G12)</f>
        <v>11263</v>
      </c>
      <c r="H12" s="18">
        <f t="shared" si="0"/>
        <v>13426</v>
      </c>
      <c r="I12" s="21">
        <f t="shared" si="1"/>
        <v>0.18211669613538772</v>
      </c>
      <c r="J12" s="21">
        <f t="shared" si="1"/>
        <v>0</v>
      </c>
      <c r="K12" s="21">
        <f t="shared" si="1"/>
        <v>0.9483034436305464</v>
      </c>
      <c r="L12" s="20">
        <f t="shared" si="2"/>
        <v>1.1304201397659341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6418</v>
      </c>
      <c r="E13" s="18">
        <f>SUM(JAN:DEC!E13)</f>
        <v>1008</v>
      </c>
      <c r="F13" s="18">
        <f>SUM(JAN:DEC!F13)</f>
        <v>0</v>
      </c>
      <c r="G13" s="18">
        <f>SUM(JAN:DEC!G13)</f>
        <v>4725</v>
      </c>
      <c r="H13" s="18">
        <f t="shared" si="0"/>
        <v>5733</v>
      </c>
      <c r="I13" s="21">
        <f t="shared" si="1"/>
        <v>0.15705827360548458</v>
      </c>
      <c r="J13" s="21">
        <f t="shared" si="1"/>
        <v>0</v>
      </c>
      <c r="K13" s="21">
        <f t="shared" si="1"/>
        <v>0.7362106575257089</v>
      </c>
      <c r="L13" s="20">
        <f t="shared" si="2"/>
        <v>0.8932689311311934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39920</v>
      </c>
      <c r="E14" s="18">
        <f>SUM(JAN:DEC!E14)</f>
        <v>5282</v>
      </c>
      <c r="F14" s="18">
        <f>SUM(JAN:DEC!F14)</f>
        <v>0</v>
      </c>
      <c r="G14" s="18">
        <f>SUM(JAN:DEC!G14)</f>
        <v>30276</v>
      </c>
      <c r="H14" s="18">
        <f t="shared" si="0"/>
        <v>35558</v>
      </c>
      <c r="I14" s="21">
        <f t="shared" si="1"/>
        <v>0.13231462925851703</v>
      </c>
      <c r="J14" s="21">
        <f t="shared" si="1"/>
        <v>0</v>
      </c>
      <c r="K14" s="21">
        <f t="shared" si="1"/>
        <v>0.7584168336673347</v>
      </c>
      <c r="L14" s="20">
        <f t="shared" si="2"/>
        <v>0.8907314629258517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16979</v>
      </c>
      <c r="E15" s="18">
        <f>SUM(JAN:DEC!E15)</f>
        <v>2725</v>
      </c>
      <c r="F15" s="18">
        <f>SUM(JAN:DEC!F15)</f>
        <v>0</v>
      </c>
      <c r="G15" s="18">
        <f>SUM(JAN:DEC!G15)</f>
        <v>13451</v>
      </c>
      <c r="H15" s="18">
        <f t="shared" si="0"/>
        <v>16176</v>
      </c>
      <c r="I15" s="21">
        <f t="shared" si="1"/>
        <v>0.16049237293126803</v>
      </c>
      <c r="J15" s="21">
        <f t="shared" si="1"/>
        <v>0</v>
      </c>
      <c r="K15" s="21">
        <f t="shared" si="1"/>
        <v>0.7922139113021969</v>
      </c>
      <c r="L15" s="20">
        <f t="shared" si="2"/>
        <v>0.9527062842334649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358473</v>
      </c>
      <c r="E16" s="13">
        <f>SUM(E7:E15)</f>
        <v>53387</v>
      </c>
      <c r="F16" s="13">
        <f>SUM(F7:F15)</f>
        <v>1</v>
      </c>
      <c r="G16" s="13">
        <f>SUM(G7:G15)</f>
        <v>293055</v>
      </c>
      <c r="H16" s="13">
        <f>SUM(H7:H15)</f>
        <v>346443</v>
      </c>
      <c r="I16" s="14">
        <f>IF($D16&gt;0,E16/$D16,0)</f>
        <v>0.1489289290964731</v>
      </c>
      <c r="J16" s="14">
        <f>IF($D16&gt;0,F16/$D16,0)</f>
        <v>2.7896103751189073E-06</v>
      </c>
      <c r="K16" s="14">
        <f>IF($D16&gt;0,G16/$D16,0)</f>
        <v>0.8175092684804713</v>
      </c>
      <c r="L16" s="15">
        <f t="shared" si="2"/>
        <v>0.9664409871873195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14932</v>
      </c>
      <c r="E18" s="18">
        <f>SUM(JAN:DEC!E18)</f>
        <v>7853</v>
      </c>
      <c r="F18" s="18">
        <f>SUM(JAN:DEC!F18)</f>
        <v>23</v>
      </c>
      <c r="G18" s="18">
        <f>SUM(JAN:DEC!G18)</f>
        <v>4786</v>
      </c>
      <c r="H18" s="18">
        <f>SUM(JAN:DEC!H18)</f>
        <v>12662</v>
      </c>
      <c r="I18" s="21">
        <f aca="true" t="shared" si="3" ref="I18:K25">IF($D18&gt;0,E18/$D18,0)</f>
        <v>0.5259174926332708</v>
      </c>
      <c r="J18" s="21">
        <f t="shared" si="3"/>
        <v>0.0015403160996517546</v>
      </c>
      <c r="K18" s="21">
        <f t="shared" si="3"/>
        <v>0.3205196892579695</v>
      </c>
      <c r="L18" s="20">
        <f aca="true" t="shared" si="4" ref="L18:L24">SUM(I18:K18)</f>
        <v>0.8479774979908921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175112</v>
      </c>
      <c r="E19" s="18">
        <f>SUM(JAN:DEC!E19)</f>
        <v>58030</v>
      </c>
      <c r="F19" s="18">
        <f>SUM(JAN:DEC!F19)</f>
        <v>1822</v>
      </c>
      <c r="G19" s="18">
        <f>SUM(JAN:DEC!G19)</f>
        <v>55251</v>
      </c>
      <c r="H19" s="18">
        <f>SUM(JAN:DEC!H19)</f>
        <v>115103</v>
      </c>
      <c r="I19" s="21">
        <f t="shared" si="3"/>
        <v>0.3313879117364886</v>
      </c>
      <c r="J19" s="21">
        <f t="shared" si="3"/>
        <v>0.010404769518936452</v>
      </c>
      <c r="K19" s="21">
        <f t="shared" si="3"/>
        <v>0.31551806843620084</v>
      </c>
      <c r="L19" s="20">
        <f t="shared" si="4"/>
        <v>0.657310749691626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65815</v>
      </c>
      <c r="E20" s="18">
        <f>SUM(JAN:DEC!E20)</f>
        <v>25137</v>
      </c>
      <c r="F20" s="18">
        <f>SUM(JAN:DEC!F20)</f>
        <v>666</v>
      </c>
      <c r="G20" s="18">
        <f>SUM(JAN:DEC!G20)</f>
        <v>16099</v>
      </c>
      <c r="H20" s="18">
        <f>SUM(JAN:DEC!H20)</f>
        <v>41902</v>
      </c>
      <c r="I20" s="21">
        <f t="shared" si="3"/>
        <v>0.38193420952670365</v>
      </c>
      <c r="J20" s="21">
        <f t="shared" si="3"/>
        <v>0.010119273721795944</v>
      </c>
      <c r="K20" s="21">
        <f t="shared" si="3"/>
        <v>0.24460989136215147</v>
      </c>
      <c r="L20" s="20">
        <f t="shared" si="4"/>
        <v>0.636663374610651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121</v>
      </c>
      <c r="E21" s="18">
        <f>SUM(JAN:DEC!E21)</f>
        <v>58</v>
      </c>
      <c r="F21" s="18">
        <f>SUM(JAN:DEC!F21)</f>
        <v>35</v>
      </c>
      <c r="G21" s="18">
        <f>SUM(JAN:DEC!G21)</f>
        <v>28</v>
      </c>
      <c r="H21" s="18">
        <f>SUM(JAN:DEC!H21)</f>
        <v>121</v>
      </c>
      <c r="I21" s="21">
        <f t="shared" si="3"/>
        <v>0.4793388429752066</v>
      </c>
      <c r="J21" s="21">
        <f t="shared" si="3"/>
        <v>0.2892561983471074</v>
      </c>
      <c r="K21" s="21">
        <f t="shared" si="3"/>
        <v>0.23140495867768596</v>
      </c>
      <c r="L21" s="20">
        <f t="shared" si="4"/>
        <v>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979</v>
      </c>
      <c r="E22" s="18">
        <f>SUM(JAN:DEC!E22)</f>
        <v>353</v>
      </c>
      <c r="F22" s="18">
        <f>SUM(JAN:DEC!F22)</f>
        <v>0</v>
      </c>
      <c r="G22" s="18">
        <f>SUM(JAN:DEC!G22)</f>
        <v>249</v>
      </c>
      <c r="H22" s="18">
        <f>SUM(JAN:DEC!H22)</f>
        <v>602</v>
      </c>
      <c r="I22" s="21">
        <f t="shared" si="3"/>
        <v>0.36057201225740554</v>
      </c>
      <c r="J22" s="21">
        <f t="shared" si="3"/>
        <v>0</v>
      </c>
      <c r="K22" s="21">
        <f t="shared" si="3"/>
        <v>0.254341164453524</v>
      </c>
      <c r="L22" s="20">
        <f t="shared" si="4"/>
        <v>0.6149131767109295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4121</v>
      </c>
      <c r="E23" s="18">
        <f>SUM(JAN:DEC!E23)</f>
        <v>556</v>
      </c>
      <c r="F23" s="18">
        <f>SUM(JAN:DEC!F23)</f>
        <v>0</v>
      </c>
      <c r="G23" s="18">
        <f>SUM(JAN:DEC!G23)</f>
        <v>1642</v>
      </c>
      <c r="H23" s="18">
        <f>SUM(JAN:DEC!H23)</f>
        <v>2198</v>
      </c>
      <c r="I23" s="21">
        <f t="shared" si="3"/>
        <v>0.13491870905120115</v>
      </c>
      <c r="J23" s="21">
        <f t="shared" si="3"/>
        <v>0</v>
      </c>
      <c r="K23" s="21">
        <f t="shared" si="3"/>
        <v>0.39844697888861924</v>
      </c>
      <c r="L23" s="20">
        <f t="shared" si="4"/>
        <v>0.5333656879398204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70747</v>
      </c>
      <c r="E24" s="18">
        <f>SUM(JAN:DEC!E24)</f>
        <v>32425</v>
      </c>
      <c r="F24" s="18">
        <f>SUM(JAN:DEC!F24)</f>
        <v>1908</v>
      </c>
      <c r="G24" s="18">
        <f>SUM(JAN:DEC!G24)</f>
        <v>16208</v>
      </c>
      <c r="H24" s="18">
        <f>SUM(JAN:DEC!H24)</f>
        <v>50541</v>
      </c>
      <c r="I24" s="21">
        <f t="shared" si="3"/>
        <v>0.4583233211302246</v>
      </c>
      <c r="J24" s="21">
        <f t="shared" si="3"/>
        <v>0.02696934145617482</v>
      </c>
      <c r="K24" s="21">
        <f t="shared" si="3"/>
        <v>0.22909805362771565</v>
      </c>
      <c r="L24" s="20">
        <f t="shared" si="4"/>
        <v>0.7143907162141151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331827</v>
      </c>
      <c r="E25" s="22">
        <f>SUM(E18:E24)</f>
        <v>124412</v>
      </c>
      <c r="F25" s="22">
        <f>SUM(F18:F24)</f>
        <v>4454</v>
      </c>
      <c r="G25" s="22">
        <f>SUM(G18:G24)</f>
        <v>94263</v>
      </c>
      <c r="H25" s="22">
        <f>SUM(H18:H24)</f>
        <v>223129</v>
      </c>
      <c r="I25" s="23">
        <f>IF($D25&gt;0,E25/$D25,0)</f>
        <v>0.3749303100712118</v>
      </c>
      <c r="J25" s="23">
        <f t="shared" si="3"/>
        <v>0.013422656986923909</v>
      </c>
      <c r="K25" s="23">
        <f t="shared" si="3"/>
        <v>0.2840727246426602</v>
      </c>
      <c r="L25" s="23">
        <f>IF(G25&gt;0,H25/$D25,0)</f>
        <v>0.6724256917007959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67363</v>
      </c>
      <c r="E27" s="9">
        <f>SUM(JAN:DEC!E27)</f>
        <v>7677</v>
      </c>
      <c r="F27" s="9">
        <f>SUM(JAN:DEC!F27)</f>
        <v>26040</v>
      </c>
      <c r="G27" s="9">
        <f>SUM(JAN:DEC!G27)</f>
        <v>6237</v>
      </c>
      <c r="H27" s="9">
        <f>SUM(E27:G27)</f>
        <v>39954</v>
      </c>
      <c r="I27" s="25">
        <f>IF($D27&gt;0,E27/$D27,0)</f>
        <v>0.11396463934207206</v>
      </c>
      <c r="J27" s="25">
        <f>IF($D27&gt;0,F27/$D27,0)</f>
        <v>0.3865623561895996</v>
      </c>
      <c r="K27" s="25">
        <f>IF($D27&gt;0,G27/$D27,0)</f>
        <v>0.09258791918412185</v>
      </c>
      <c r="L27" s="25">
        <f>IF($D27&gt;0,H27/$D27,0)</f>
        <v>0.5931149147157936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757663</v>
      </c>
      <c r="E29" s="11">
        <f>E16+E25+E27</f>
        <v>185476</v>
      </c>
      <c r="F29" s="11">
        <f>F16+F25+F27</f>
        <v>30495</v>
      </c>
      <c r="G29" s="11">
        <f>G16+G25+G27</f>
        <v>393555</v>
      </c>
      <c r="H29" s="11">
        <f>SUM(E29:G29)</f>
        <v>609526</v>
      </c>
      <c r="I29" s="26">
        <f>IF($D29&gt;0,E29/$D29,0)</f>
        <v>0.24480012881716542</v>
      </c>
      <c r="J29" s="26">
        <f>IF($D29&gt;0,F29/$D29,0)</f>
        <v>0.0402487649522281</v>
      </c>
      <c r="K29" s="26">
        <f>IF($D29&gt;0,G29/$D29,0)</f>
        <v>0.519432782120811</v>
      </c>
      <c r="L29" s="26">
        <f>IF($D29&gt;0,H29/$D29,0)</f>
        <v>0.8044816758902045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11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0.8181818181818182</v>
      </c>
      <c r="L7" s="20">
        <f>SUM(I7:K7)</f>
        <v>0.8181818181818182</v>
      </c>
    </row>
    <row r="8" spans="1:12" ht="15" customHeight="1">
      <c r="A8" s="2" t="s">
        <v>7</v>
      </c>
      <c r="B8" s="2" t="s">
        <v>8</v>
      </c>
      <c r="C8" s="2"/>
      <c r="D8" s="18">
        <v>18456</v>
      </c>
      <c r="E8" s="18">
        <v>0</v>
      </c>
      <c r="F8" s="18">
        <v>0</v>
      </c>
      <c r="G8" s="18">
        <v>17037</v>
      </c>
      <c r="H8" s="18">
        <f aca="true" t="shared" si="0" ref="H8:H15">SUM(E8:G8)</f>
        <v>17037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0.923114434330299</v>
      </c>
      <c r="L8" s="20">
        <f aca="true" t="shared" si="2" ref="L8:L24">SUM(I8:K8)</f>
        <v>0.923114434330299</v>
      </c>
    </row>
    <row r="9" spans="1:12" ht="15" customHeight="1">
      <c r="A9" s="2" t="s">
        <v>9</v>
      </c>
      <c r="B9" s="2" t="s">
        <v>10</v>
      </c>
      <c r="C9" s="2"/>
      <c r="D9" s="18">
        <v>6977</v>
      </c>
      <c r="E9" s="18">
        <v>0</v>
      </c>
      <c r="F9" s="18">
        <v>0</v>
      </c>
      <c r="G9" s="18">
        <v>6606</v>
      </c>
      <c r="H9" s="18">
        <f t="shared" si="0"/>
        <v>6606</v>
      </c>
      <c r="I9" s="21">
        <f t="shared" si="1"/>
        <v>0</v>
      </c>
      <c r="J9" s="21">
        <f t="shared" si="1"/>
        <v>0</v>
      </c>
      <c r="K9" s="21">
        <f t="shared" si="1"/>
        <v>0.946825283072954</v>
      </c>
      <c r="L9" s="20">
        <f t="shared" si="2"/>
        <v>0.946825283072954</v>
      </c>
    </row>
    <row r="10" spans="1:12" ht="15" customHeight="1">
      <c r="A10" s="2" t="s">
        <v>11</v>
      </c>
      <c r="B10" s="2" t="s">
        <v>12</v>
      </c>
      <c r="C10" s="2"/>
      <c r="D10" s="18">
        <v>13416</v>
      </c>
      <c r="E10" s="18">
        <v>0</v>
      </c>
      <c r="F10" s="18">
        <v>0</v>
      </c>
      <c r="G10" s="18">
        <v>8342</v>
      </c>
      <c r="H10" s="18">
        <f t="shared" si="0"/>
        <v>8342</v>
      </c>
      <c r="I10" s="21">
        <f t="shared" si="1"/>
        <v>0</v>
      </c>
      <c r="J10" s="21">
        <f t="shared" si="1"/>
        <v>0</v>
      </c>
      <c r="K10" s="21">
        <f t="shared" si="1"/>
        <v>0.6217948717948718</v>
      </c>
      <c r="L10" s="20">
        <f t="shared" si="2"/>
        <v>0.6217948717948718</v>
      </c>
    </row>
    <row r="11" spans="1:12" ht="15" customHeight="1">
      <c r="A11" s="2" t="s">
        <v>13</v>
      </c>
      <c r="B11" s="2" t="s">
        <v>14</v>
      </c>
      <c r="C11" s="2"/>
      <c r="D11" s="18">
        <v>6039</v>
      </c>
      <c r="E11" s="18">
        <v>0</v>
      </c>
      <c r="F11" s="18">
        <v>0</v>
      </c>
      <c r="G11" s="18">
        <v>5281</v>
      </c>
      <c r="H11" s="18">
        <f t="shared" si="0"/>
        <v>5281</v>
      </c>
      <c r="I11" s="21">
        <f t="shared" si="1"/>
        <v>0</v>
      </c>
      <c r="J11" s="21">
        <f t="shared" si="1"/>
        <v>0</v>
      </c>
      <c r="K11" s="21">
        <f t="shared" si="1"/>
        <v>0.8744825302202351</v>
      </c>
      <c r="L11" s="20">
        <f t="shared" si="2"/>
        <v>0.8744825302202351</v>
      </c>
    </row>
    <row r="12" spans="1:12" ht="15" customHeight="1">
      <c r="A12" s="2" t="s">
        <v>15</v>
      </c>
      <c r="B12" s="2" t="s">
        <v>16</v>
      </c>
      <c r="C12" s="2"/>
      <c r="D12" s="18">
        <v>1675</v>
      </c>
      <c r="E12" s="18">
        <v>0</v>
      </c>
      <c r="F12" s="18">
        <v>0</v>
      </c>
      <c r="G12" s="18">
        <v>1599</v>
      </c>
      <c r="H12" s="18">
        <f t="shared" si="0"/>
        <v>1599</v>
      </c>
      <c r="I12" s="21">
        <f t="shared" si="1"/>
        <v>0</v>
      </c>
      <c r="J12" s="21">
        <f t="shared" si="1"/>
        <v>0</v>
      </c>
      <c r="K12" s="21">
        <f t="shared" si="1"/>
        <v>0.9546268656716418</v>
      </c>
      <c r="L12" s="20">
        <f t="shared" si="2"/>
        <v>0.9546268656716418</v>
      </c>
    </row>
    <row r="13" spans="1:12" ht="15" customHeight="1">
      <c r="A13" s="2" t="s">
        <v>17</v>
      </c>
      <c r="B13" s="2" t="s">
        <v>18</v>
      </c>
      <c r="C13" s="2"/>
      <c r="D13" s="18">
        <v>1117</v>
      </c>
      <c r="E13" s="18">
        <v>0</v>
      </c>
      <c r="F13" s="18">
        <v>0</v>
      </c>
      <c r="G13" s="18">
        <v>810</v>
      </c>
      <c r="H13" s="18">
        <f t="shared" si="0"/>
        <v>810</v>
      </c>
      <c r="I13" s="21">
        <f t="shared" si="1"/>
        <v>0</v>
      </c>
      <c r="J13" s="21">
        <f t="shared" si="1"/>
        <v>0</v>
      </c>
      <c r="K13" s="21">
        <f t="shared" si="1"/>
        <v>0.7251566696508505</v>
      </c>
      <c r="L13" s="20">
        <f t="shared" si="2"/>
        <v>0.7251566696508505</v>
      </c>
    </row>
    <row r="14" spans="1:12" ht="15" customHeight="1">
      <c r="A14" s="2" t="s">
        <v>19</v>
      </c>
      <c r="B14" s="2" t="s">
        <v>20</v>
      </c>
      <c r="C14" s="2"/>
      <c r="D14" s="18">
        <v>6167</v>
      </c>
      <c r="E14" s="18">
        <v>0</v>
      </c>
      <c r="F14" s="18">
        <v>0</v>
      </c>
      <c r="G14" s="18">
        <v>4712</v>
      </c>
      <c r="H14" s="18">
        <f t="shared" si="0"/>
        <v>4712</v>
      </c>
      <c r="I14" s="21">
        <f t="shared" si="1"/>
        <v>0</v>
      </c>
      <c r="J14" s="21">
        <f t="shared" si="1"/>
        <v>0</v>
      </c>
      <c r="K14" s="21">
        <f t="shared" si="1"/>
        <v>0.7640668071996108</v>
      </c>
      <c r="L14" s="20">
        <f t="shared" si="2"/>
        <v>0.7640668071996108</v>
      </c>
    </row>
    <row r="15" spans="1:12" ht="15" customHeight="1">
      <c r="A15" s="2" t="s">
        <v>23</v>
      </c>
      <c r="B15" s="2" t="s">
        <v>24</v>
      </c>
      <c r="C15" s="2"/>
      <c r="D15" s="18">
        <v>2676</v>
      </c>
      <c r="E15" s="18">
        <v>0</v>
      </c>
      <c r="F15" s="18">
        <v>0</v>
      </c>
      <c r="G15" s="18">
        <v>2124</v>
      </c>
      <c r="H15" s="18">
        <f t="shared" si="0"/>
        <v>2124</v>
      </c>
      <c r="I15" s="21">
        <f t="shared" si="1"/>
        <v>0</v>
      </c>
      <c r="J15" s="21">
        <f t="shared" si="1"/>
        <v>0</v>
      </c>
      <c r="K15" s="21">
        <f t="shared" si="1"/>
        <v>0.7937219730941704</v>
      </c>
      <c r="L15" s="20">
        <f t="shared" si="2"/>
        <v>0.7937219730941704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56534</v>
      </c>
      <c r="E16" s="13">
        <f>SUM(E7:E15)</f>
        <v>0</v>
      </c>
      <c r="F16" s="13">
        <f>SUM(F7:F15)</f>
        <v>0</v>
      </c>
      <c r="G16" s="13">
        <f>SUM(G7:G15)</f>
        <v>46520</v>
      </c>
      <c r="H16" s="13">
        <f>SUM(G16)</f>
        <v>46520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0.8228676548625606</v>
      </c>
      <c r="L16" s="15">
        <f t="shared" si="2"/>
        <v>0.8228676548625606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2728</v>
      </c>
      <c r="E18" s="18">
        <v>1454</v>
      </c>
      <c r="F18" s="18">
        <v>8</v>
      </c>
      <c r="G18" s="18">
        <v>821</v>
      </c>
      <c r="H18" s="18">
        <f aca="true" t="shared" si="3" ref="H18:H24">SUM(E18:G18)</f>
        <v>2283</v>
      </c>
      <c r="I18" s="21">
        <f aca="true" t="shared" si="4" ref="I18:K25">IF($D18&gt;0,E18/$D18,0)</f>
        <v>0.532991202346041</v>
      </c>
      <c r="J18" s="21">
        <f t="shared" si="4"/>
        <v>0.002932551319648094</v>
      </c>
      <c r="K18" s="21">
        <f t="shared" si="4"/>
        <v>0.30095307917888564</v>
      </c>
      <c r="L18" s="20">
        <f t="shared" si="2"/>
        <v>0.8368768328445748</v>
      </c>
    </row>
    <row r="19" spans="1:12" ht="15" customHeight="1">
      <c r="A19" s="2" t="s">
        <v>25</v>
      </c>
      <c r="B19" s="2" t="s">
        <v>26</v>
      </c>
      <c r="C19" s="2"/>
      <c r="D19" s="18">
        <v>29033</v>
      </c>
      <c r="E19" s="18">
        <v>9638</v>
      </c>
      <c r="F19" s="18">
        <v>371</v>
      </c>
      <c r="G19" s="18">
        <v>9150</v>
      </c>
      <c r="H19" s="18">
        <f t="shared" si="3"/>
        <v>19159</v>
      </c>
      <c r="I19" s="21">
        <f t="shared" si="4"/>
        <v>0.33196707195260566</v>
      </c>
      <c r="J19" s="21">
        <f t="shared" si="4"/>
        <v>0.012778562325629456</v>
      </c>
      <c r="K19" s="21">
        <f t="shared" si="4"/>
        <v>0.3151586126132332</v>
      </c>
      <c r="L19" s="20">
        <f t="shared" si="2"/>
        <v>0.6599042468914683</v>
      </c>
    </row>
    <row r="20" spans="1:12" ht="15" customHeight="1">
      <c r="A20" s="2" t="s">
        <v>27</v>
      </c>
      <c r="B20" s="2" t="s">
        <v>28</v>
      </c>
      <c r="C20" s="2"/>
      <c r="D20" s="18">
        <v>10929</v>
      </c>
      <c r="E20" s="18">
        <v>4501</v>
      </c>
      <c r="F20" s="18">
        <v>44</v>
      </c>
      <c r="G20" s="18">
        <v>2671</v>
      </c>
      <c r="H20" s="18">
        <f t="shared" si="3"/>
        <v>7216</v>
      </c>
      <c r="I20" s="21">
        <f t="shared" si="4"/>
        <v>0.41184005855979505</v>
      </c>
      <c r="J20" s="21">
        <f t="shared" si="4"/>
        <v>0.004025985909049319</v>
      </c>
      <c r="K20" s="21">
        <f t="shared" si="4"/>
        <v>0.24439564461524385</v>
      </c>
      <c r="L20" s="20">
        <f t="shared" si="2"/>
        <v>0.6602616890840882</v>
      </c>
    </row>
    <row r="21" spans="1:12" ht="15" customHeight="1">
      <c r="A21" s="2" t="s">
        <v>29</v>
      </c>
      <c r="B21" s="2" t="s">
        <v>30</v>
      </c>
      <c r="C21" s="2"/>
      <c r="D21" s="18">
        <v>21</v>
      </c>
      <c r="E21" s="18">
        <v>12</v>
      </c>
      <c r="F21" s="18">
        <v>0</v>
      </c>
      <c r="G21" s="18">
        <v>3</v>
      </c>
      <c r="H21" s="18">
        <f t="shared" si="3"/>
        <v>15</v>
      </c>
      <c r="I21" s="21">
        <f t="shared" si="4"/>
        <v>0.5714285714285714</v>
      </c>
      <c r="J21" s="21">
        <f t="shared" si="4"/>
        <v>0</v>
      </c>
      <c r="K21" s="21">
        <f t="shared" si="4"/>
        <v>0.14285714285714285</v>
      </c>
      <c r="L21" s="20">
        <f t="shared" si="2"/>
        <v>0.7142857142857142</v>
      </c>
    </row>
    <row r="22" spans="1:12" ht="15" customHeight="1">
      <c r="A22" s="2" t="s">
        <v>31</v>
      </c>
      <c r="B22" s="2" t="s">
        <v>32</v>
      </c>
      <c r="C22" s="2"/>
      <c r="D22" s="18">
        <v>152</v>
      </c>
      <c r="E22" s="18">
        <v>69</v>
      </c>
      <c r="F22" s="18">
        <v>0</v>
      </c>
      <c r="G22" s="18">
        <v>33</v>
      </c>
      <c r="H22" s="18">
        <f t="shared" si="3"/>
        <v>102</v>
      </c>
      <c r="I22" s="21">
        <f t="shared" si="4"/>
        <v>0.45394736842105265</v>
      </c>
      <c r="J22" s="21">
        <f t="shared" si="4"/>
        <v>0</v>
      </c>
      <c r="K22" s="21">
        <f t="shared" si="4"/>
        <v>0.21710526315789475</v>
      </c>
      <c r="L22" s="20">
        <f t="shared" si="2"/>
        <v>0.6710526315789473</v>
      </c>
    </row>
    <row r="23" spans="1:12" ht="15" customHeight="1">
      <c r="A23" s="2" t="s">
        <v>33</v>
      </c>
      <c r="B23" s="2" t="s">
        <v>34</v>
      </c>
      <c r="C23" s="2"/>
      <c r="D23" s="18">
        <v>663</v>
      </c>
      <c r="E23" s="18">
        <v>61</v>
      </c>
      <c r="F23" s="18">
        <v>0</v>
      </c>
      <c r="G23" s="18">
        <v>320</v>
      </c>
      <c r="H23" s="18">
        <f t="shared" si="3"/>
        <v>381</v>
      </c>
      <c r="I23" s="21">
        <f t="shared" si="4"/>
        <v>0.09200603318250378</v>
      </c>
      <c r="J23" s="21">
        <f t="shared" si="4"/>
        <v>0</v>
      </c>
      <c r="K23" s="21">
        <f t="shared" si="4"/>
        <v>0.48265460030165913</v>
      </c>
      <c r="L23" s="20">
        <f t="shared" si="2"/>
        <v>0.5746606334841629</v>
      </c>
    </row>
    <row r="24" spans="1:12" ht="15" customHeight="1">
      <c r="A24" s="2" t="s">
        <v>35</v>
      </c>
      <c r="B24" s="2" t="s">
        <v>36</v>
      </c>
      <c r="C24" s="2"/>
      <c r="D24" s="18">
        <v>12121</v>
      </c>
      <c r="E24" s="18">
        <v>6014</v>
      </c>
      <c r="F24" s="18">
        <v>291</v>
      </c>
      <c r="G24" s="18">
        <v>2725</v>
      </c>
      <c r="H24" s="18">
        <f t="shared" si="3"/>
        <v>9030</v>
      </c>
      <c r="I24" s="21">
        <f t="shared" si="4"/>
        <v>0.4961636828644501</v>
      </c>
      <c r="J24" s="21">
        <f t="shared" si="4"/>
        <v>0.024007920138602427</v>
      </c>
      <c r="K24" s="21">
        <f t="shared" si="4"/>
        <v>0.22481643428760004</v>
      </c>
      <c r="L24" s="20">
        <f t="shared" si="2"/>
        <v>0.7449880372906525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55647</v>
      </c>
      <c r="E25" s="22">
        <f>SUM(E18:E24)</f>
        <v>21749</v>
      </c>
      <c r="F25" s="22">
        <f>SUM(F18:F24)</f>
        <v>714</v>
      </c>
      <c r="G25" s="22">
        <f>SUM(G18:G24)</f>
        <v>15723</v>
      </c>
      <c r="H25" s="22">
        <f>SUM(E25:G25)</f>
        <v>38186</v>
      </c>
      <c r="I25" s="23">
        <f>IF($D25&gt;0,E25/$D25,0)</f>
        <v>0.3908386795334879</v>
      </c>
      <c r="J25" s="23">
        <f t="shared" si="4"/>
        <v>0.012830880370909483</v>
      </c>
      <c r="K25" s="23">
        <f t="shared" si="4"/>
        <v>0.28254892447032187</v>
      </c>
      <c r="L25" s="23">
        <f>IF(G25&gt;0,H25/$D25,0)</f>
        <v>0.6862184843747192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11418</v>
      </c>
      <c r="E27" s="9">
        <v>1239</v>
      </c>
      <c r="F27" s="9">
        <v>4862</v>
      </c>
      <c r="G27" s="9">
        <v>1117</v>
      </c>
      <c r="H27" s="18">
        <f>SUM(E27:G27)</f>
        <v>7218</v>
      </c>
      <c r="I27" s="25">
        <f>IF($D27&gt;0,E27/$D27,0)</f>
        <v>0.10851287440882816</v>
      </c>
      <c r="J27" s="25">
        <f>IF($D27&gt;0,F27/$D27,0)</f>
        <v>0.4258188824662813</v>
      </c>
      <c r="K27" s="25">
        <f>IF($D27&gt;0,G27/$D27,0)</f>
        <v>0.0978279908915747</v>
      </c>
      <c r="L27" s="25">
        <f>IF($D27&gt;0,H27/$D27,0)</f>
        <v>0.6321597477666842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123599</v>
      </c>
      <c r="E29" s="11">
        <f>E16+E25+E27</f>
        <v>22988</v>
      </c>
      <c r="F29" s="11">
        <f>F16+F25+F27</f>
        <v>5576</v>
      </c>
      <c r="G29" s="11">
        <f>G16+G25+G27</f>
        <v>63360</v>
      </c>
      <c r="H29" s="11">
        <f>SUM(E29:G29)</f>
        <v>91924</v>
      </c>
      <c r="I29" s="26">
        <f>IF($D29&gt;0,E29/$D29,0)</f>
        <v>0.18598855977799172</v>
      </c>
      <c r="J29" s="26">
        <f>IF($D29&gt;0,F29/$D29,0)</f>
        <v>0.045113633605449885</v>
      </c>
      <c r="K29" s="26">
        <f>IF($D29&gt;0,G29/$D29,0)</f>
        <v>0.5126255066788566</v>
      </c>
      <c r="L29" s="26">
        <f>IF($D29&gt;0,H29/$D29,0)</f>
        <v>0.7437277000622983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3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1</v>
      </c>
      <c r="L7" s="20">
        <f>SUM(I7:K7)</f>
        <v>1</v>
      </c>
    </row>
    <row r="8" spans="1:12" ht="15" customHeight="1">
      <c r="A8" s="2" t="s">
        <v>7</v>
      </c>
      <c r="B8" s="2" t="s">
        <v>8</v>
      </c>
      <c r="C8" s="2"/>
      <c r="D8" s="18">
        <v>18584</v>
      </c>
      <c r="E8" s="18">
        <v>0</v>
      </c>
      <c r="F8" s="18">
        <v>0</v>
      </c>
      <c r="G8" s="18">
        <v>17223</v>
      </c>
      <c r="H8" s="18">
        <f aca="true" t="shared" si="0" ref="H8:H15">SUM(E8:G8)</f>
        <v>17223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0.9267649591046061</v>
      </c>
      <c r="L8" s="20">
        <f aca="true" t="shared" si="2" ref="L8:L24">SUM(I8:K8)</f>
        <v>0.9267649591046061</v>
      </c>
    </row>
    <row r="9" spans="1:12" ht="15" customHeight="1">
      <c r="A9" s="2" t="s">
        <v>9</v>
      </c>
      <c r="B9" s="2" t="s">
        <v>10</v>
      </c>
      <c r="C9" s="2"/>
      <c r="D9" s="18">
        <v>8257</v>
      </c>
      <c r="E9" s="18">
        <v>0</v>
      </c>
      <c r="F9" s="18">
        <v>0</v>
      </c>
      <c r="G9" s="18">
        <v>7776</v>
      </c>
      <c r="H9" s="18">
        <f t="shared" si="0"/>
        <v>7776</v>
      </c>
      <c r="I9" s="21">
        <f t="shared" si="1"/>
        <v>0</v>
      </c>
      <c r="J9" s="21">
        <f t="shared" si="1"/>
        <v>0</v>
      </c>
      <c r="K9" s="21">
        <f t="shared" si="1"/>
        <v>0.9417463969964879</v>
      </c>
      <c r="L9" s="20">
        <f t="shared" si="2"/>
        <v>0.9417463969964879</v>
      </c>
    </row>
    <row r="10" spans="1:12" ht="15" customHeight="1">
      <c r="A10" s="2" t="s">
        <v>11</v>
      </c>
      <c r="B10" s="2" t="s">
        <v>12</v>
      </c>
      <c r="C10" s="2"/>
      <c r="D10" s="18">
        <v>13892</v>
      </c>
      <c r="E10" s="18">
        <v>0</v>
      </c>
      <c r="F10" s="18">
        <v>0</v>
      </c>
      <c r="G10" s="18">
        <v>8327</v>
      </c>
      <c r="H10" s="18">
        <f t="shared" si="0"/>
        <v>8327</v>
      </c>
      <c r="I10" s="21">
        <f t="shared" si="1"/>
        <v>0</v>
      </c>
      <c r="J10" s="21">
        <f t="shared" si="1"/>
        <v>0</v>
      </c>
      <c r="K10" s="21">
        <f t="shared" si="1"/>
        <v>0.5994097322199827</v>
      </c>
      <c r="L10" s="20">
        <f t="shared" si="2"/>
        <v>0.5994097322199827</v>
      </c>
    </row>
    <row r="11" spans="1:12" ht="15" customHeight="1">
      <c r="A11" s="2" t="s">
        <v>13</v>
      </c>
      <c r="B11" s="2" t="s">
        <v>14</v>
      </c>
      <c r="C11" s="2"/>
      <c r="D11" s="18">
        <v>6448</v>
      </c>
      <c r="E11" s="18">
        <v>0</v>
      </c>
      <c r="F11" s="18">
        <v>0</v>
      </c>
      <c r="G11" s="18">
        <v>5641</v>
      </c>
      <c r="H11" s="18">
        <f t="shared" si="0"/>
        <v>5641</v>
      </c>
      <c r="I11" s="21">
        <f t="shared" si="1"/>
        <v>0</v>
      </c>
      <c r="J11" s="21">
        <f t="shared" si="1"/>
        <v>0</v>
      </c>
      <c r="K11" s="21">
        <f t="shared" si="1"/>
        <v>0.8748449131513648</v>
      </c>
      <c r="L11" s="20">
        <f t="shared" si="2"/>
        <v>0.8748449131513648</v>
      </c>
    </row>
    <row r="12" spans="1:12" ht="15" customHeight="1">
      <c r="A12" s="2" t="s">
        <v>15</v>
      </c>
      <c r="B12" s="2" t="s">
        <v>16</v>
      </c>
      <c r="C12" s="2"/>
      <c r="D12" s="18">
        <v>2033</v>
      </c>
      <c r="E12" s="18">
        <v>0</v>
      </c>
      <c r="F12" s="18">
        <v>0</v>
      </c>
      <c r="G12" s="18">
        <v>1960</v>
      </c>
      <c r="H12" s="18">
        <f t="shared" si="0"/>
        <v>1960</v>
      </c>
      <c r="I12" s="21">
        <f t="shared" si="1"/>
        <v>0</v>
      </c>
      <c r="J12" s="21">
        <f t="shared" si="1"/>
        <v>0</v>
      </c>
      <c r="K12" s="21">
        <f t="shared" si="1"/>
        <v>0.9640924741760944</v>
      </c>
      <c r="L12" s="20">
        <f t="shared" si="2"/>
        <v>0.9640924741760944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656</v>
      </c>
      <c r="H13" s="18">
        <f t="shared" si="0"/>
        <v>656</v>
      </c>
      <c r="I13" s="21">
        <f t="shared" si="1"/>
        <v>0</v>
      </c>
      <c r="J13" s="21">
        <f t="shared" si="1"/>
        <v>0</v>
      </c>
      <c r="K13" s="21">
        <f t="shared" si="1"/>
        <v>0.70995670995671</v>
      </c>
      <c r="L13" s="20">
        <f t="shared" si="2"/>
        <v>0.70995670995671</v>
      </c>
    </row>
    <row r="14" spans="1:12" ht="15" customHeight="1">
      <c r="A14" s="2" t="s">
        <v>19</v>
      </c>
      <c r="B14" s="2" t="s">
        <v>20</v>
      </c>
      <c r="C14" s="2"/>
      <c r="D14" s="18">
        <v>6931</v>
      </c>
      <c r="E14" s="18">
        <v>0</v>
      </c>
      <c r="F14" s="18">
        <v>0</v>
      </c>
      <c r="G14" s="18">
        <v>5232</v>
      </c>
      <c r="H14" s="18">
        <f t="shared" si="0"/>
        <v>5232</v>
      </c>
      <c r="I14" s="21">
        <f t="shared" si="1"/>
        <v>0</v>
      </c>
      <c r="J14" s="21">
        <f t="shared" si="1"/>
        <v>0</v>
      </c>
      <c r="K14" s="21">
        <f t="shared" si="1"/>
        <v>0.7548694272110806</v>
      </c>
      <c r="L14" s="20">
        <f t="shared" si="2"/>
        <v>0.7548694272110806</v>
      </c>
    </row>
    <row r="15" spans="1:12" ht="15" customHeight="1">
      <c r="A15" s="2" t="s">
        <v>23</v>
      </c>
      <c r="B15" s="2" t="s">
        <v>24</v>
      </c>
      <c r="C15" s="2"/>
      <c r="D15" s="18">
        <v>2669</v>
      </c>
      <c r="E15" s="18">
        <v>0</v>
      </c>
      <c r="F15" s="18">
        <v>0</v>
      </c>
      <c r="G15" s="18">
        <v>2055</v>
      </c>
      <c r="H15" s="18">
        <f t="shared" si="0"/>
        <v>2055</v>
      </c>
      <c r="I15" s="21">
        <f t="shared" si="1"/>
        <v>0</v>
      </c>
      <c r="J15" s="21">
        <f t="shared" si="1"/>
        <v>0</v>
      </c>
      <c r="K15" s="21">
        <f t="shared" si="1"/>
        <v>0.7699512926189584</v>
      </c>
      <c r="L15" s="20">
        <f t="shared" si="2"/>
        <v>0.7699512926189584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59741</v>
      </c>
      <c r="E16" s="13">
        <f>SUM(E7:E15)</f>
        <v>0</v>
      </c>
      <c r="F16" s="13">
        <f>SUM(F7:F15)</f>
        <v>0</v>
      </c>
      <c r="G16" s="13">
        <f>SUM(G7:G15)</f>
        <v>48873</v>
      </c>
      <c r="H16" s="13">
        <f>SUM(G16)</f>
        <v>48873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0.818081384643712</v>
      </c>
      <c r="L16" s="15">
        <f t="shared" si="2"/>
        <v>0.818081384643712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2755</v>
      </c>
      <c r="E18" s="18">
        <v>1541</v>
      </c>
      <c r="F18" s="18"/>
      <c r="G18" s="18">
        <v>897</v>
      </c>
      <c r="H18" s="18">
        <f aca="true" t="shared" si="3" ref="H18:H24">SUM(E18:G18)</f>
        <v>2438</v>
      </c>
      <c r="I18" s="21">
        <f aca="true" t="shared" si="4" ref="I18:K25">IF($D18&gt;0,E18/$D18,0)</f>
        <v>0.5593466424682396</v>
      </c>
      <c r="J18" s="21">
        <f t="shared" si="4"/>
        <v>0</v>
      </c>
      <c r="K18" s="21">
        <f t="shared" si="4"/>
        <v>0.3255898366606171</v>
      </c>
      <c r="L18" s="20">
        <f t="shared" si="2"/>
        <v>0.8849364791288568</v>
      </c>
    </row>
    <row r="19" spans="1:12" ht="15" customHeight="1">
      <c r="A19" s="2" t="s">
        <v>25</v>
      </c>
      <c r="B19" s="2" t="s">
        <v>26</v>
      </c>
      <c r="C19" s="2"/>
      <c r="D19" s="18">
        <v>29252</v>
      </c>
      <c r="E19" s="18">
        <v>9178</v>
      </c>
      <c r="F19" s="18">
        <v>378</v>
      </c>
      <c r="G19" s="18">
        <v>9695</v>
      </c>
      <c r="H19" s="18">
        <f t="shared" si="3"/>
        <v>19251</v>
      </c>
      <c r="I19" s="21">
        <f t="shared" si="4"/>
        <v>0.31375632435389034</v>
      </c>
      <c r="J19" s="21">
        <f t="shared" si="4"/>
        <v>0.012922193354300561</v>
      </c>
      <c r="K19" s="21">
        <f t="shared" si="4"/>
        <v>0.33143032955011625</v>
      </c>
      <c r="L19" s="20">
        <f t="shared" si="2"/>
        <v>0.6581088472583072</v>
      </c>
    </row>
    <row r="20" spans="1:12" ht="15" customHeight="1">
      <c r="A20" s="2" t="s">
        <v>27</v>
      </c>
      <c r="B20" s="2" t="s">
        <v>28</v>
      </c>
      <c r="C20" s="2"/>
      <c r="D20" s="18">
        <v>10662</v>
      </c>
      <c r="E20" s="18">
        <v>3907</v>
      </c>
      <c r="F20" s="18">
        <v>37</v>
      </c>
      <c r="G20" s="18">
        <v>2820</v>
      </c>
      <c r="H20" s="18">
        <f t="shared" si="3"/>
        <v>6764</v>
      </c>
      <c r="I20" s="21">
        <f t="shared" si="4"/>
        <v>0.3664415681860814</v>
      </c>
      <c r="J20" s="21">
        <f t="shared" si="4"/>
        <v>0.003470268242356031</v>
      </c>
      <c r="K20" s="21">
        <f t="shared" si="4"/>
        <v>0.2644907146876759</v>
      </c>
      <c r="L20" s="20">
        <f t="shared" si="2"/>
        <v>0.6344025511161133</v>
      </c>
    </row>
    <row r="21" spans="1:12" ht="15" customHeight="1">
      <c r="A21" s="2" t="s">
        <v>29</v>
      </c>
      <c r="B21" s="2" t="s">
        <v>30</v>
      </c>
      <c r="C21" s="2"/>
      <c r="D21" s="18">
        <v>16</v>
      </c>
      <c r="E21" s="18">
        <v>11</v>
      </c>
      <c r="F21" s="18">
        <v>0</v>
      </c>
      <c r="G21" s="18">
        <v>5</v>
      </c>
      <c r="H21" s="18">
        <f t="shared" si="3"/>
        <v>16</v>
      </c>
      <c r="I21" s="21">
        <f t="shared" si="4"/>
        <v>0.6875</v>
      </c>
      <c r="J21" s="21">
        <f t="shared" si="4"/>
        <v>0</v>
      </c>
      <c r="K21" s="21">
        <f t="shared" si="4"/>
        <v>0.3125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113</v>
      </c>
      <c r="E22" s="18">
        <v>51</v>
      </c>
      <c r="F22" s="18">
        <v>0</v>
      </c>
      <c r="G22" s="18">
        <v>26</v>
      </c>
      <c r="H22" s="18">
        <f t="shared" si="3"/>
        <v>77</v>
      </c>
      <c r="I22" s="21">
        <f t="shared" si="4"/>
        <v>0.45132743362831856</v>
      </c>
      <c r="J22" s="21">
        <f t="shared" si="4"/>
        <v>0</v>
      </c>
      <c r="K22" s="21">
        <f t="shared" si="4"/>
        <v>0.23008849557522124</v>
      </c>
      <c r="L22" s="20">
        <f t="shared" si="2"/>
        <v>0.6814159292035398</v>
      </c>
    </row>
    <row r="23" spans="1:12" ht="15" customHeight="1">
      <c r="A23" s="2" t="s">
        <v>33</v>
      </c>
      <c r="B23" s="2" t="s">
        <v>34</v>
      </c>
      <c r="C23" s="2"/>
      <c r="D23" s="18">
        <v>769</v>
      </c>
      <c r="E23" s="18">
        <v>51</v>
      </c>
      <c r="F23" s="18">
        <v>0</v>
      </c>
      <c r="G23" s="18">
        <v>401</v>
      </c>
      <c r="H23" s="18">
        <f t="shared" si="3"/>
        <v>452</v>
      </c>
      <c r="I23" s="21">
        <f t="shared" si="4"/>
        <v>0.06631989596879063</v>
      </c>
      <c r="J23" s="21">
        <f t="shared" si="4"/>
        <v>0</v>
      </c>
      <c r="K23" s="21">
        <f t="shared" si="4"/>
        <v>0.5214564369310793</v>
      </c>
      <c r="L23" s="20">
        <f t="shared" si="2"/>
        <v>0.58777633289987</v>
      </c>
    </row>
    <row r="24" spans="1:12" ht="15" customHeight="1">
      <c r="A24" s="2" t="s">
        <v>35</v>
      </c>
      <c r="B24" s="2" t="s">
        <v>36</v>
      </c>
      <c r="C24" s="2"/>
      <c r="D24" s="18">
        <v>11452</v>
      </c>
      <c r="E24" s="18">
        <v>5672</v>
      </c>
      <c r="F24" s="18">
        <v>229</v>
      </c>
      <c r="G24" s="18">
        <v>2769</v>
      </c>
      <c r="H24" s="18">
        <f t="shared" si="3"/>
        <v>8670</v>
      </c>
      <c r="I24" s="21">
        <f t="shared" si="4"/>
        <v>0.4952846664338107</v>
      </c>
      <c r="J24" s="21">
        <f t="shared" si="4"/>
        <v>0.01999650716032134</v>
      </c>
      <c r="K24" s="21">
        <f t="shared" si="4"/>
        <v>0.24179182675515193</v>
      </c>
      <c r="L24" s="20">
        <f t="shared" si="2"/>
        <v>0.757073000349284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55019</v>
      </c>
      <c r="E25" s="22">
        <f>SUM(E18:E24)</f>
        <v>20411</v>
      </c>
      <c r="F25" s="22">
        <f>SUM(F18:F24)</f>
        <v>644</v>
      </c>
      <c r="G25" s="22">
        <f>SUM(G18:G24)</f>
        <v>16613</v>
      </c>
      <c r="H25" s="22">
        <f>SUM(E25:G25)</f>
        <v>37668</v>
      </c>
      <c r="I25" s="23">
        <f>IF($D25&gt;0,E25/$D25,0)</f>
        <v>0.37098093385921227</v>
      </c>
      <c r="J25" s="23">
        <f t="shared" si="4"/>
        <v>0.01170504734728003</v>
      </c>
      <c r="K25" s="23">
        <f t="shared" si="4"/>
        <v>0.3019502353732347</v>
      </c>
      <c r="L25" s="23">
        <f>IF(G25&gt;0,H25/$D25,0)</f>
        <v>0.684636216579727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12047</v>
      </c>
      <c r="E27" s="9">
        <v>1273</v>
      </c>
      <c r="F27" s="9">
        <v>4576</v>
      </c>
      <c r="G27" s="9">
        <v>1217</v>
      </c>
      <c r="H27" s="18">
        <f>SUM(E27:G27)</f>
        <v>7066</v>
      </c>
      <c r="I27" s="25">
        <f>IF($D27&gt;0,E27/$D27,0)</f>
        <v>0.10566946127666639</v>
      </c>
      <c r="J27" s="25">
        <f>IF($D27&gt;0,F27/$D27,0)</f>
        <v>0.3798456047148668</v>
      </c>
      <c r="K27" s="25">
        <f>IF($D27&gt;0,G27/$D27,0)</f>
        <v>0.10102100107910683</v>
      </c>
      <c r="L27" s="25">
        <f>IF($D27&gt;0,H27/$D27,0)</f>
        <v>0.58653606707064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126807</v>
      </c>
      <c r="E29" s="11">
        <f>E16+E25+E27</f>
        <v>21684</v>
      </c>
      <c r="F29" s="11">
        <f>F16+F25+F27</f>
        <v>5220</v>
      </c>
      <c r="G29" s="11">
        <f>G16+G25+G27</f>
        <v>66703</v>
      </c>
      <c r="H29" s="11">
        <f>SUM(E29:G29)</f>
        <v>93607</v>
      </c>
      <c r="I29" s="26">
        <f>IF($D29&gt;0,E29/$D29,0)</f>
        <v>0.17100002365799996</v>
      </c>
      <c r="J29" s="26">
        <f>IF($D29&gt;0,F29/$D29,0)</f>
        <v>0.04116491991767016</v>
      </c>
      <c r="K29" s="26">
        <f>IF($D29&gt;0,G29/$D29,0)</f>
        <v>0.5260198569479603</v>
      </c>
      <c r="L29" s="26">
        <f>IF($D29&gt;0,H29/$D29,0)</f>
        <v>0.7381848005236304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20467</v>
      </c>
      <c r="E8" s="18">
        <v>0</v>
      </c>
      <c r="F8" s="18">
        <v>0</v>
      </c>
      <c r="G8" s="18">
        <v>18511</v>
      </c>
      <c r="H8" s="18">
        <f aca="true" t="shared" si="0" ref="H8:H15">SUM(E8:G8)</f>
        <v>18511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0.9044315239165486</v>
      </c>
      <c r="L8" s="20">
        <f aca="true" t="shared" si="2" ref="L8:L24">SUM(I8:K8)</f>
        <v>0.9044315239165486</v>
      </c>
    </row>
    <row r="9" spans="1:12" ht="15" customHeight="1">
      <c r="A9" s="2" t="s">
        <v>9</v>
      </c>
      <c r="B9" s="2" t="s">
        <v>10</v>
      </c>
      <c r="C9" s="2"/>
      <c r="D9" s="18">
        <v>9063</v>
      </c>
      <c r="E9" s="18">
        <v>0</v>
      </c>
      <c r="F9" s="18">
        <v>0</v>
      </c>
      <c r="G9" s="18">
        <v>8569</v>
      </c>
      <c r="H9" s="18">
        <f t="shared" si="0"/>
        <v>8569</v>
      </c>
      <c r="I9" s="21">
        <f t="shared" si="1"/>
        <v>0</v>
      </c>
      <c r="J9" s="21">
        <f t="shared" si="1"/>
        <v>0</v>
      </c>
      <c r="K9" s="21">
        <f t="shared" si="1"/>
        <v>0.9454926624737946</v>
      </c>
      <c r="L9" s="20">
        <f t="shared" si="2"/>
        <v>0.9454926624737946</v>
      </c>
    </row>
    <row r="10" spans="1:12" ht="15" customHeight="1">
      <c r="A10" s="2" t="s">
        <v>11</v>
      </c>
      <c r="B10" s="2" t="s">
        <v>12</v>
      </c>
      <c r="C10" s="2"/>
      <c r="D10" s="18">
        <v>15072</v>
      </c>
      <c r="E10" s="18">
        <v>0</v>
      </c>
      <c r="F10" s="18">
        <v>0</v>
      </c>
      <c r="G10" s="18">
        <v>9107</v>
      </c>
      <c r="H10" s="18">
        <f t="shared" si="0"/>
        <v>9107</v>
      </c>
      <c r="I10" s="21">
        <f t="shared" si="1"/>
        <v>0</v>
      </c>
      <c r="J10" s="21">
        <f t="shared" si="1"/>
        <v>0</v>
      </c>
      <c r="K10" s="21">
        <f t="shared" si="1"/>
        <v>0.6042330148619958</v>
      </c>
      <c r="L10" s="20">
        <f t="shared" si="2"/>
        <v>0.6042330148619958</v>
      </c>
    </row>
    <row r="11" spans="1:12" ht="15" customHeight="1">
      <c r="A11" s="2" t="s">
        <v>13</v>
      </c>
      <c r="B11" s="2" t="s">
        <v>14</v>
      </c>
      <c r="C11" s="2"/>
      <c r="D11" s="18">
        <v>6017</v>
      </c>
      <c r="E11" s="18">
        <v>0</v>
      </c>
      <c r="F11" s="18">
        <v>0</v>
      </c>
      <c r="G11" s="18">
        <v>5290</v>
      </c>
      <c r="H11" s="18">
        <f t="shared" si="0"/>
        <v>5290</v>
      </c>
      <c r="I11" s="21">
        <f t="shared" si="1"/>
        <v>0</v>
      </c>
      <c r="J11" s="21">
        <f t="shared" si="1"/>
        <v>0</v>
      </c>
      <c r="K11" s="21">
        <f t="shared" si="1"/>
        <v>0.879175668938009</v>
      </c>
      <c r="L11" s="20">
        <f t="shared" si="2"/>
        <v>0.879175668938009</v>
      </c>
    </row>
    <row r="12" spans="1:12" ht="15" customHeight="1">
      <c r="A12" s="2" t="s">
        <v>15</v>
      </c>
      <c r="B12" s="2" t="s">
        <v>16</v>
      </c>
      <c r="C12" s="2"/>
      <c r="D12" s="18">
        <v>2449</v>
      </c>
      <c r="E12" s="18">
        <v>0</v>
      </c>
      <c r="F12" s="18">
        <v>0</v>
      </c>
      <c r="G12" s="18">
        <v>2349</v>
      </c>
      <c r="H12" s="18">
        <f t="shared" si="0"/>
        <v>2349</v>
      </c>
      <c r="I12" s="21">
        <f t="shared" si="1"/>
        <v>0</v>
      </c>
      <c r="J12" s="21">
        <f t="shared" si="1"/>
        <v>0</v>
      </c>
      <c r="K12" s="21">
        <f t="shared" si="1"/>
        <v>0.9591670069416088</v>
      </c>
      <c r="L12" s="20">
        <f t="shared" si="2"/>
        <v>0.9591670069416088</v>
      </c>
    </row>
    <row r="13" spans="1:12" ht="15" customHeight="1">
      <c r="A13" s="2" t="s">
        <v>17</v>
      </c>
      <c r="B13" s="2" t="s">
        <v>18</v>
      </c>
      <c r="C13" s="2"/>
      <c r="D13" s="18">
        <v>1024</v>
      </c>
      <c r="E13" s="18">
        <v>0</v>
      </c>
      <c r="F13" s="18">
        <v>0</v>
      </c>
      <c r="G13" s="18">
        <v>780</v>
      </c>
      <c r="H13" s="18">
        <f t="shared" si="0"/>
        <v>780</v>
      </c>
      <c r="I13" s="21">
        <f t="shared" si="1"/>
        <v>0</v>
      </c>
      <c r="J13" s="21">
        <f t="shared" si="1"/>
        <v>0</v>
      </c>
      <c r="K13" s="21">
        <f t="shared" si="1"/>
        <v>0.76171875</v>
      </c>
      <c r="L13" s="20">
        <f t="shared" si="2"/>
        <v>0.76171875</v>
      </c>
    </row>
    <row r="14" spans="1:12" ht="15" customHeight="1">
      <c r="A14" s="2" t="s">
        <v>19</v>
      </c>
      <c r="B14" s="2" t="s">
        <v>20</v>
      </c>
      <c r="C14" s="2"/>
      <c r="D14" s="18">
        <v>7652</v>
      </c>
      <c r="E14" s="18">
        <v>0</v>
      </c>
      <c r="F14" s="18">
        <v>0</v>
      </c>
      <c r="G14" s="18">
        <v>5625</v>
      </c>
      <c r="H14" s="18">
        <f t="shared" si="0"/>
        <v>5625</v>
      </c>
      <c r="I14" s="21">
        <f t="shared" si="1"/>
        <v>0</v>
      </c>
      <c r="J14" s="21">
        <f t="shared" si="1"/>
        <v>0</v>
      </c>
      <c r="K14" s="21">
        <f t="shared" si="1"/>
        <v>0.7351019341348667</v>
      </c>
      <c r="L14" s="20">
        <f t="shared" si="2"/>
        <v>0.7351019341348667</v>
      </c>
    </row>
    <row r="15" spans="1:12" ht="15" customHeight="1">
      <c r="A15" s="2" t="s">
        <v>23</v>
      </c>
      <c r="B15" s="2" t="s">
        <v>24</v>
      </c>
      <c r="C15" s="2"/>
      <c r="D15" s="18">
        <v>2610</v>
      </c>
      <c r="E15" s="18">
        <v>0</v>
      </c>
      <c r="F15" s="18">
        <v>0</v>
      </c>
      <c r="G15" s="18">
        <v>2018</v>
      </c>
      <c r="H15" s="18">
        <f t="shared" si="0"/>
        <v>2018</v>
      </c>
      <c r="I15" s="21">
        <f t="shared" si="1"/>
        <v>0</v>
      </c>
      <c r="J15" s="21">
        <f t="shared" si="1"/>
        <v>0</v>
      </c>
      <c r="K15" s="21">
        <f t="shared" si="1"/>
        <v>0.7731800766283525</v>
      </c>
      <c r="L15" s="20">
        <f t="shared" si="2"/>
        <v>0.7731800766283525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64361</v>
      </c>
      <c r="E16" s="13">
        <f>SUM(E7:E15)</f>
        <v>0</v>
      </c>
      <c r="F16" s="13">
        <f>SUM(F7:F15)</f>
        <v>0</v>
      </c>
      <c r="G16" s="13">
        <f>SUM(G7:G15)</f>
        <v>52252</v>
      </c>
      <c r="H16" s="13">
        <f>SUM(G16)</f>
        <v>52252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0.8118581128323052</v>
      </c>
      <c r="L16" s="15">
        <f t="shared" si="2"/>
        <v>0.8118581128323052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3085</v>
      </c>
      <c r="E18" s="18">
        <v>1830</v>
      </c>
      <c r="F18" s="18">
        <v>14</v>
      </c>
      <c r="G18" s="18">
        <v>991</v>
      </c>
      <c r="H18" s="18">
        <f aca="true" t="shared" si="3" ref="H18:H24">SUM(E18:G18)</f>
        <v>2835</v>
      </c>
      <c r="I18" s="21">
        <f aca="true" t="shared" si="4" ref="I18:K25">IF($D18&gt;0,E18/$D18,0)</f>
        <v>0.593192868719611</v>
      </c>
      <c r="J18" s="21">
        <f t="shared" si="4"/>
        <v>0.00453808752025932</v>
      </c>
      <c r="K18" s="21">
        <f t="shared" si="4"/>
        <v>0.3212317666126418</v>
      </c>
      <c r="L18" s="20">
        <f t="shared" si="2"/>
        <v>0.9189627228525121</v>
      </c>
    </row>
    <row r="19" spans="1:12" ht="15" customHeight="1">
      <c r="A19" s="2" t="s">
        <v>25</v>
      </c>
      <c r="B19" s="2" t="s">
        <v>26</v>
      </c>
      <c r="C19" s="2"/>
      <c r="D19" s="18">
        <v>31824</v>
      </c>
      <c r="E19" s="18">
        <v>12218</v>
      </c>
      <c r="F19" s="18">
        <v>0</v>
      </c>
      <c r="G19" s="18">
        <v>9457</v>
      </c>
      <c r="H19" s="18">
        <f t="shared" si="3"/>
        <v>21675</v>
      </c>
      <c r="I19" s="21">
        <f t="shared" si="4"/>
        <v>0.38392408245349424</v>
      </c>
      <c r="J19" s="21">
        <f t="shared" si="4"/>
        <v>0</v>
      </c>
      <c r="K19" s="21">
        <f t="shared" si="4"/>
        <v>0.29716566113624937</v>
      </c>
      <c r="L19" s="20">
        <f t="shared" si="2"/>
        <v>0.6810897435897436</v>
      </c>
    </row>
    <row r="20" spans="1:12" ht="15" customHeight="1">
      <c r="A20" s="2" t="s">
        <v>27</v>
      </c>
      <c r="B20" s="2" t="s">
        <v>28</v>
      </c>
      <c r="C20" s="2"/>
      <c r="D20" s="18">
        <v>10300</v>
      </c>
      <c r="E20" s="18">
        <v>3987</v>
      </c>
      <c r="F20" s="18">
        <v>449</v>
      </c>
      <c r="G20" s="18">
        <v>2602</v>
      </c>
      <c r="H20" s="18">
        <f t="shared" si="3"/>
        <v>7038</v>
      </c>
      <c r="I20" s="21">
        <f t="shared" si="4"/>
        <v>0.3870873786407767</v>
      </c>
      <c r="J20" s="21">
        <f t="shared" si="4"/>
        <v>0.043592233009708735</v>
      </c>
      <c r="K20" s="21">
        <f t="shared" si="4"/>
        <v>0.252621359223301</v>
      </c>
      <c r="L20" s="20">
        <f t="shared" si="2"/>
        <v>0.6833009708737864</v>
      </c>
    </row>
    <row r="21" spans="1:12" ht="15" customHeight="1">
      <c r="A21" s="2" t="s">
        <v>29</v>
      </c>
      <c r="B21" s="2" t="s">
        <v>30</v>
      </c>
      <c r="C21" s="2"/>
      <c r="D21" s="18">
        <v>39</v>
      </c>
      <c r="E21" s="18">
        <v>16</v>
      </c>
      <c r="F21" s="18">
        <v>35</v>
      </c>
      <c r="G21" s="18">
        <v>7</v>
      </c>
      <c r="H21" s="18">
        <f t="shared" si="3"/>
        <v>58</v>
      </c>
      <c r="I21" s="21">
        <f t="shared" si="4"/>
        <v>0.41025641025641024</v>
      </c>
      <c r="J21" s="21">
        <f t="shared" si="4"/>
        <v>0.8974358974358975</v>
      </c>
      <c r="K21" s="21">
        <f t="shared" si="4"/>
        <v>0.1794871794871795</v>
      </c>
      <c r="L21" s="20">
        <f t="shared" si="2"/>
        <v>1.4871794871794872</v>
      </c>
    </row>
    <row r="22" spans="1:12" ht="15" customHeight="1">
      <c r="A22" s="2" t="s">
        <v>31</v>
      </c>
      <c r="B22" s="2" t="s">
        <v>32</v>
      </c>
      <c r="C22" s="2"/>
      <c r="D22" s="18">
        <v>114</v>
      </c>
      <c r="E22" s="18">
        <v>45</v>
      </c>
      <c r="F22" s="18">
        <v>0</v>
      </c>
      <c r="G22" s="18">
        <v>32</v>
      </c>
      <c r="H22" s="18">
        <f t="shared" si="3"/>
        <v>77</v>
      </c>
      <c r="I22" s="21">
        <f t="shared" si="4"/>
        <v>0.39473684210526316</v>
      </c>
      <c r="J22" s="21">
        <f t="shared" si="4"/>
        <v>0</v>
      </c>
      <c r="K22" s="21">
        <f t="shared" si="4"/>
        <v>0.2807017543859649</v>
      </c>
      <c r="L22" s="20">
        <f t="shared" si="2"/>
        <v>0.6754385964912281</v>
      </c>
    </row>
    <row r="23" spans="1:12" ht="15" customHeight="1">
      <c r="A23" s="2" t="s">
        <v>33</v>
      </c>
      <c r="B23" s="2" t="s">
        <v>34</v>
      </c>
      <c r="C23" s="2"/>
      <c r="D23" s="18">
        <v>700</v>
      </c>
      <c r="E23" s="18">
        <v>72</v>
      </c>
      <c r="F23" s="18">
        <v>0</v>
      </c>
      <c r="G23" s="18">
        <v>409</v>
      </c>
      <c r="H23" s="18">
        <f t="shared" si="3"/>
        <v>481</v>
      </c>
      <c r="I23" s="21">
        <f t="shared" si="4"/>
        <v>0.10285714285714286</v>
      </c>
      <c r="J23" s="21">
        <f t="shared" si="4"/>
        <v>0</v>
      </c>
      <c r="K23" s="21">
        <f t="shared" si="4"/>
        <v>0.5842857142857143</v>
      </c>
      <c r="L23" s="20">
        <f t="shared" si="2"/>
        <v>0.6871428571428572</v>
      </c>
    </row>
    <row r="24" spans="1:12" ht="15" customHeight="1">
      <c r="A24" s="2" t="s">
        <v>35</v>
      </c>
      <c r="B24" s="2" t="s">
        <v>36</v>
      </c>
      <c r="C24" s="2"/>
      <c r="D24" s="18">
        <v>11162</v>
      </c>
      <c r="E24" s="18">
        <v>5601</v>
      </c>
      <c r="F24" s="18">
        <v>348</v>
      </c>
      <c r="G24" s="18">
        <v>2632</v>
      </c>
      <c r="H24" s="18">
        <f t="shared" si="3"/>
        <v>8581</v>
      </c>
      <c r="I24" s="21">
        <f t="shared" si="4"/>
        <v>0.501791793585379</v>
      </c>
      <c r="J24" s="21">
        <f t="shared" si="4"/>
        <v>0.03117720838559398</v>
      </c>
      <c r="K24" s="21">
        <f t="shared" si="4"/>
        <v>0.2358000358358717</v>
      </c>
      <c r="L24" s="20">
        <f t="shared" si="2"/>
        <v>0.7687690378068447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57224</v>
      </c>
      <c r="E25" s="22">
        <f>SUM(E18:E24)</f>
        <v>23769</v>
      </c>
      <c r="F25" s="22">
        <f>SUM(F18:F24)</f>
        <v>846</v>
      </c>
      <c r="G25" s="22">
        <f>SUM(G18:G24)</f>
        <v>16130</v>
      </c>
      <c r="H25" s="22">
        <f>SUM(E25:G25)</f>
        <v>40745</v>
      </c>
      <c r="I25" s="23">
        <f>IF($D25&gt;0,E25/$D25,0)</f>
        <v>0.4153676778973857</v>
      </c>
      <c r="J25" s="23">
        <f t="shared" si="4"/>
        <v>0.01478400671047113</v>
      </c>
      <c r="K25" s="23">
        <f t="shared" si="4"/>
        <v>0.28187473787222145</v>
      </c>
      <c r="L25" s="23">
        <f>IF(G25&gt;0,H25/$D25,0)</f>
        <v>0.7120264224800783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11217</v>
      </c>
      <c r="E27" s="9">
        <v>1582</v>
      </c>
      <c r="F27" s="9">
        <v>4125</v>
      </c>
      <c r="G27" s="9">
        <v>1120</v>
      </c>
      <c r="H27" s="18">
        <f>SUM(E27:G27)</f>
        <v>6827</v>
      </c>
      <c r="I27" s="25">
        <f>IF($D27&gt;0,E27/$D27,0)</f>
        <v>0.14103592760987788</v>
      </c>
      <c r="J27" s="25">
        <f>IF($D27&gt;0,F27/$D27,0)</f>
        <v>0.3677453864669698</v>
      </c>
      <c r="K27" s="25">
        <f>IF($D27&gt;0,G27/$D27,0)</f>
        <v>0.09984844432557725</v>
      </c>
      <c r="L27" s="25">
        <f>IF($D27&gt;0,H27/$D27,0)</f>
        <v>0.6086297584024248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132802</v>
      </c>
      <c r="E29" s="11">
        <f>E16+E25+E27</f>
        <v>25351</v>
      </c>
      <c r="F29" s="11">
        <f>F16+F25+F27</f>
        <v>4971</v>
      </c>
      <c r="G29" s="11">
        <f>G16+G25+G27</f>
        <v>69502</v>
      </c>
      <c r="H29" s="11">
        <f>SUM(E29:G29)</f>
        <v>99824</v>
      </c>
      <c r="I29" s="26">
        <f>IF($D29&gt;0,E29/$D29,0)</f>
        <v>0.19089320943961688</v>
      </c>
      <c r="J29" s="26">
        <f>IF($D29&gt;0,F29/$D29,0)</f>
        <v>0.037431665185765274</v>
      </c>
      <c r="K29" s="26">
        <f>IF($D29&gt;0,G29/$D29,0)</f>
        <v>0.5233505519495188</v>
      </c>
      <c r="L29" s="26">
        <f>IF($D29&gt;0,H29/$D29,0)</f>
        <v>0.7516754265749009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2022-04-11T17:56:09Z</cp:lastPrinted>
  <dcterms:created xsi:type="dcterms:W3CDTF">2009-01-14T12:53:02Z</dcterms:created>
  <dcterms:modified xsi:type="dcterms:W3CDTF">2022-07-14T17:59:56Z</dcterms:modified>
  <cp:category/>
  <cp:version/>
  <cp:contentType/>
  <cp:contentStatus/>
</cp:coreProperties>
</file>