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64" windowHeight="8640" activeTab="1"/>
  </bookViews>
  <sheets>
    <sheet name="Data" sheetId="1" r:id="rId1"/>
    <sheet name="Annual" sheetId="2" r:id="rId2"/>
    <sheet name="By Month" sheetId="3" r:id="rId3"/>
    <sheet name="Rolling 12 mo" sheetId="4" r:id="rId4"/>
  </sheets>
  <definedNames/>
  <calcPr fullCalcOnLoad="1"/>
</workbook>
</file>

<file path=xl/sharedStrings.xml><?xml version="1.0" encoding="utf-8"?>
<sst xmlns="http://schemas.openxmlformats.org/spreadsheetml/2006/main" count="65" uniqueCount="30">
  <si>
    <t>Month</t>
  </si>
  <si>
    <t>Per Month</t>
  </si>
  <si>
    <t>% 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</si>
  <si>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</si>
  <si>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</si>
  <si>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</si>
  <si>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</si>
  <si>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</si>
  <si>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</si>
  <si>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</si>
  <si>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</si>
  <si>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</si>
  <si>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</si>
  <si>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</si>
  <si>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</si>
  <si>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running 12 mo</t>
  </si>
  <si>
    <t>Brevard County Clerk of Courts</t>
  </si>
  <si>
    <t>Recording:  Number of Foreclosures by Month</t>
  </si>
  <si>
    <t>Cumulative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</si>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</sst>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[$-409]dddd\,\ mmmm\ dd\,\ yyyy"/>
    <numFmt numFmtId="170" formatCode="[$-409]mmm\-yy;@"/>
    <numFmt numFmtId="171" formatCode="mmm\-yyyy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1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1.4"/>
      <color indexed="8"/>
      <name val="Times New Roman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8"/>
      <name val="Times New Roman"/>
      <family val="1"/>
    </font>
    <font>
      <b/>
      <sz val="9.75"/>
      <color indexed="8"/>
      <name val="Times New Roman"/>
      <family val="0"/>
    </font>
    <font>
      <b/>
      <sz val="22"/>
      <color indexed="8"/>
      <name val="Times New Roman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00009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7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7" fontId="6" fillId="0" borderId="0" xfId="42" applyNumberFormat="1" applyFont="1" applyAlignment="1">
      <alignment/>
    </xf>
    <xf numFmtId="167" fontId="7" fillId="0" borderId="0" xfId="42" applyNumberFormat="1" applyFont="1" applyAlignment="1">
      <alignment/>
    </xf>
    <xf numFmtId="167" fontId="5" fillId="0" borderId="0" xfId="42" applyNumberFormat="1" applyFont="1" applyAlignment="1">
      <alignment/>
    </xf>
    <xf numFmtId="168" fontId="5" fillId="0" borderId="0" xfId="59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/>
    </xf>
    <xf numFmtId="167" fontId="8" fillId="0" borderId="10" xfId="42" applyNumberFormat="1" applyFont="1" applyBorder="1" applyAlignment="1">
      <alignment horizontal="center" vertical="center" wrapText="1"/>
    </xf>
    <xf numFmtId="0" fontId="9" fillId="0" borderId="11" xfId="42" applyNumberFormat="1" applyFont="1" applyBorder="1" applyAlignment="1">
      <alignment horizontal="centerContinuous"/>
    </xf>
    <xf numFmtId="0" fontId="5" fillId="0" borderId="12" xfId="42" applyNumberFormat="1" applyFont="1" applyBorder="1" applyAlignment="1">
      <alignment horizontal="centerContinuous"/>
    </xf>
    <xf numFmtId="0" fontId="5" fillId="0" borderId="13" xfId="42" applyNumberFormat="1" applyFont="1" applyBorder="1" applyAlignment="1">
      <alignment horizontal="centerContinuous"/>
    </xf>
    <xf numFmtId="167" fontId="8" fillId="0" borderId="14" xfId="42" applyNumberFormat="1" applyFont="1" applyBorder="1" applyAlignment="1">
      <alignment horizontal="center" vertical="center" wrapText="1"/>
    </xf>
    <xf numFmtId="167" fontId="8" fillId="0" borderId="15" xfId="42" applyNumberFormat="1" applyFont="1" applyBorder="1" applyAlignment="1">
      <alignment horizontal="center" vertical="center" wrapText="1"/>
    </xf>
    <xf numFmtId="170" fontId="4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167" fontId="9" fillId="0" borderId="0" xfId="42" applyNumberFormat="1" applyFont="1" applyAlignment="1">
      <alignment/>
    </xf>
    <xf numFmtId="0" fontId="10" fillId="0" borderId="0" xfId="0" applyFont="1" applyAlignment="1">
      <alignment/>
    </xf>
    <xf numFmtId="167" fontId="10" fillId="0" borderId="0" xfId="42" applyNumberFormat="1" applyFont="1" applyAlignment="1">
      <alignment/>
    </xf>
    <xf numFmtId="167" fontId="5" fillId="0" borderId="16" xfId="42" applyNumberFormat="1" applyFont="1" applyBorder="1" applyAlignment="1">
      <alignment/>
    </xf>
    <xf numFmtId="167" fontId="11" fillId="0" borderId="10" xfId="42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5" fillId="0" borderId="17" xfId="0" applyFont="1" applyBorder="1" applyAlignment="1">
      <alignment/>
    </xf>
    <xf numFmtId="167" fontId="55" fillId="0" borderId="0" xfId="42" applyNumberFormat="1" applyFont="1" applyAlignment="1">
      <alignment/>
    </xf>
    <xf numFmtId="168" fontId="56" fillId="0" borderId="0" xfId="59" applyNumberFormat="1" applyFont="1" applyAlignment="1">
      <alignment/>
    </xf>
    <xf numFmtId="168" fontId="57" fillId="0" borderId="0" xfId="59" applyNumberFormat="1" applyFont="1" applyAlignment="1">
      <alignment/>
    </xf>
    <xf numFmtId="167" fontId="58" fillId="0" borderId="0" xfId="42" applyNumberFormat="1" applyFont="1" applyAlignment="1">
      <alignment/>
    </xf>
    <xf numFmtId="168" fontId="56" fillId="33" borderId="0" xfId="59" applyNumberFormat="1" applyFont="1" applyFill="1" applyAlignment="1">
      <alignment/>
    </xf>
    <xf numFmtId="0" fontId="9" fillId="0" borderId="11" xfId="42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12" xfId="42" applyNumberFormat="1" applyFont="1" applyBorder="1" applyAlignment="1">
      <alignment horizontal="center"/>
    </xf>
    <xf numFmtId="0" fontId="9" fillId="0" borderId="13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Brevard County Clerk of Courts
Recording:  Number of Foreclosures</a:t>
            </a:r>
          </a:p>
        </c:rich>
      </c:tx>
      <c:layout>
        <c:manualLayout>
          <c:xMode val="factor"/>
          <c:yMode val="factor"/>
          <c:x val="-0.03575"/>
          <c:y val="-0.00325"/>
        </c:manualLayout>
      </c:layout>
      <c:spPr>
        <a:noFill/>
        <a:ln>
          <a:noFill/>
        </a:ln>
      </c:spPr>
    </c:title>
    <c:view3D>
      <c:rotX val="6"/>
      <c:hPercent val="52"/>
      <c:rotY val="19"/>
      <c:depthPercent val="100"/>
      <c:rAngAx val="1"/>
    </c:view3D>
    <c:plotArea>
      <c:layout>
        <c:manualLayout>
          <c:xMode val="edge"/>
          <c:yMode val="edge"/>
          <c:x val="0.03225"/>
          <c:y val="0.20925"/>
          <c:w val="0.82975"/>
          <c:h val="0.73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Annual!$B$32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Annual!$D$32:$M$32</c:f>
              <c:numCache/>
            </c:numRef>
          </c:val>
          <c:shape val="box"/>
        </c:ser>
        <c:ser>
          <c:idx val="1"/>
          <c:order val="1"/>
          <c:tx>
            <c:strRef>
              <c:f>Annual!$B$33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Annual!$D$33:$M$33</c:f>
              <c:numCache/>
            </c:numRef>
          </c:val>
          <c:shape val="box"/>
        </c:ser>
        <c:ser>
          <c:idx val="2"/>
          <c:order val="2"/>
          <c:tx>
            <c:strRef>
              <c:f>Annual!$B$34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Annual!$D$34:$M$34</c:f>
              <c:numCache/>
            </c:numRef>
          </c:val>
          <c:shape val="box"/>
        </c:ser>
        <c:ser>
          <c:idx val="3"/>
          <c:order val="3"/>
          <c:tx>
            <c:strRef>
              <c:f>Annual!$B$35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Annual!$D$35:$M$35</c:f>
              <c:numCache/>
            </c:numRef>
          </c:val>
          <c:shape val="box"/>
        </c:ser>
        <c:ser>
          <c:idx val="4"/>
          <c:order val="4"/>
          <c:tx>
            <c:strRef>
              <c:f>Annual!$B$36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Annual!$D$36:$M$36</c:f>
              <c:numCache/>
            </c:numRef>
          </c:val>
          <c:shape val="box"/>
        </c:ser>
        <c:ser>
          <c:idx val="5"/>
          <c:order val="5"/>
          <c:tx>
            <c:strRef>
              <c:f>Annual!$B$37</c:f>
              <c:strCache>
                <c:ptCount val="1"/>
                <c:pt idx="0">
                  <c:v>June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Annual!$D$37:$M$37</c:f>
              <c:numCache/>
            </c:numRef>
          </c:val>
          <c:shape val="box"/>
        </c:ser>
        <c:ser>
          <c:idx val="6"/>
          <c:order val="6"/>
          <c:tx>
            <c:strRef>
              <c:f>Annual!$B$38</c:f>
              <c:strCache>
                <c:ptCount val="1"/>
                <c:pt idx="0">
                  <c:v>July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Annual!$D$38:$M$38</c:f>
              <c:numCache/>
            </c:numRef>
          </c:val>
          <c:shape val="box"/>
        </c:ser>
        <c:ser>
          <c:idx val="7"/>
          <c:order val="7"/>
          <c:tx>
            <c:strRef>
              <c:f>Annual!$B$39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Annual!$D$39:$M$39</c:f>
              <c:numCache/>
            </c:numRef>
          </c:val>
          <c:shape val="box"/>
        </c:ser>
        <c:ser>
          <c:idx val="8"/>
          <c:order val="8"/>
          <c:tx>
            <c:strRef>
              <c:f>Annual!$B$40</c:f>
              <c:strCache>
                <c:ptCount val="1"/>
                <c:pt idx="0">
                  <c:v>September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Annual!$D$40:$M$40</c:f>
              <c:numCache/>
            </c:numRef>
          </c:val>
          <c:shape val="box"/>
        </c:ser>
        <c:ser>
          <c:idx val="9"/>
          <c:order val="9"/>
          <c:tx>
            <c:strRef>
              <c:f>Annual!$B$41</c:f>
              <c:strCache>
                <c:ptCount val="1"/>
                <c:pt idx="0">
                  <c:v>October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Annual!$D$41:$M$41</c:f>
              <c:numCache/>
            </c:numRef>
          </c:val>
          <c:shape val="box"/>
        </c:ser>
        <c:ser>
          <c:idx val="10"/>
          <c:order val="10"/>
          <c:tx>
            <c:strRef>
              <c:f>Annual!$B$42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Annual!$D$42:$M$42</c:f>
              <c:numCache/>
            </c:numRef>
          </c:val>
          <c:shape val="box"/>
        </c:ser>
        <c:ser>
          <c:idx val="11"/>
          <c:order val="11"/>
          <c:tx>
            <c:strRef>
              <c:f>Annual!$B$43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Annual!$D$31:$M$31</c:f>
              <c:numCache/>
            </c:numRef>
          </c:cat>
          <c:val>
            <c:numRef>
              <c:f>Annual!$D$43:$M$43</c:f>
              <c:numCache/>
            </c:numRef>
          </c:val>
          <c:shape val="box"/>
        </c:ser>
        <c:overlap val="100"/>
        <c:shape val="box"/>
        <c:axId val="2015822"/>
        <c:axId val="18142399"/>
      </c:bar3DChart>
      <c:catAx>
        <c:axId val="2015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326"/>
              <c:y val="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8142399"/>
        <c:crosses val="autoZero"/>
        <c:auto val="1"/>
        <c:lblOffset val="100"/>
        <c:tickLblSkip val="1"/>
        <c:noMultiLvlLbl val="0"/>
      </c:catAx>
      <c:valAx>
        <c:axId val="18142399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Number of Foreclosures</a:t>
                </a:r>
              </a:p>
            </c:rich>
          </c:tx>
          <c:layout>
            <c:manualLayout>
              <c:xMode val="factor"/>
              <c:yMode val="factor"/>
              <c:x val="-0.13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015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189"/>
          <c:w val="0.098"/>
          <c:h val="0.7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17</xdr:col>
      <xdr:colOff>38100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0" y="95250"/>
        <a:ext cx="105156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zoomScalePageLayoutView="0" workbookViewId="0" topLeftCell="U1">
      <pane ySplit="6" topLeftCell="A7" activePane="bottomLeft" state="frozen"/>
      <selection pane="topLeft" activeCell="A1" sqref="A1"/>
      <selection pane="bottomLeft" activeCell="AN4" sqref="AN4"/>
    </sheetView>
  </sheetViews>
  <sheetFormatPr defaultColWidth="9.28125" defaultRowHeight="12.75"/>
  <cols>
    <col min="1" max="1" width="5.7109375" style="2" bestFit="1" customWidth="1"/>
    <col min="2" max="2" width="7.00390625" style="7" customWidth="1"/>
    <col min="3" max="3" width="9.421875" style="7" bestFit="1" customWidth="1"/>
    <col min="4" max="4" width="7.28125" style="7" bestFit="1" customWidth="1"/>
    <col min="5" max="5" width="6.7109375" style="7" customWidth="1"/>
    <col min="6" max="6" width="9.421875" style="7" bestFit="1" customWidth="1"/>
    <col min="7" max="7" width="7.421875" style="7" bestFit="1" customWidth="1"/>
    <col min="8" max="8" width="7.00390625" style="7" customWidth="1"/>
    <col min="9" max="9" width="9.00390625" style="7" bestFit="1" customWidth="1"/>
    <col min="10" max="10" width="7.421875" style="7" bestFit="1" customWidth="1"/>
    <col min="11" max="11" width="7.28125" style="7" customWidth="1"/>
    <col min="12" max="12" width="9.00390625" style="7" bestFit="1" customWidth="1"/>
    <col min="13" max="13" width="7.421875" style="7" bestFit="1" customWidth="1"/>
    <col min="14" max="14" width="6.7109375" style="7" bestFit="1" customWidth="1"/>
    <col min="15" max="15" width="9.00390625" style="7" bestFit="1" customWidth="1"/>
    <col min="16" max="16" width="8.28125" style="7" customWidth="1"/>
    <col min="17" max="17" width="6.7109375" style="7" bestFit="1" customWidth="1"/>
    <col min="18" max="18" width="9.00390625" style="7" bestFit="1" customWidth="1"/>
    <col min="19" max="19" width="7.421875" style="7" bestFit="1" customWidth="1"/>
    <col min="20" max="20" width="6.7109375" style="7" bestFit="1" customWidth="1"/>
    <col min="21" max="21" width="9.00390625" style="7" bestFit="1" customWidth="1"/>
    <col min="22" max="22" width="7.28125" style="7" bestFit="1" customWidth="1"/>
    <col min="23" max="23" width="6.7109375" style="7" bestFit="1" customWidth="1"/>
    <col min="24" max="24" width="9.00390625" style="7" bestFit="1" customWidth="1"/>
    <col min="25" max="25" width="7.421875" style="7" bestFit="1" customWidth="1"/>
    <col min="26" max="26" width="6.7109375" style="7" bestFit="1" customWidth="1"/>
    <col min="27" max="27" width="9.00390625" style="7" bestFit="1" customWidth="1"/>
    <col min="28" max="28" width="8.57421875" style="7" customWidth="1"/>
    <col min="29" max="16384" width="9.28125" style="2" customWidth="1"/>
  </cols>
  <sheetData>
    <row r="1" spans="1:28" s="21" customFormat="1" ht="24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9" customFormat="1" ht="20.25">
      <c r="A2" s="19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4" ht="14.25" thickBot="1"/>
    <row r="5" spans="2:37" s="9" customFormat="1" ht="21" thickBot="1">
      <c r="B5" s="12">
        <v>2006</v>
      </c>
      <c r="C5" s="13"/>
      <c r="D5" s="14"/>
      <c r="E5" s="12">
        <v>2007</v>
      </c>
      <c r="F5" s="13"/>
      <c r="G5" s="14"/>
      <c r="H5" s="12">
        <v>2008</v>
      </c>
      <c r="I5" s="13"/>
      <c r="J5" s="14"/>
      <c r="K5" s="12">
        <v>2009</v>
      </c>
      <c r="L5" s="13"/>
      <c r="M5" s="14"/>
      <c r="N5" s="12">
        <v>2010</v>
      </c>
      <c r="O5" s="13"/>
      <c r="P5" s="14"/>
      <c r="Q5" s="12">
        <v>2011</v>
      </c>
      <c r="R5" s="13"/>
      <c r="S5" s="14"/>
      <c r="T5" s="12">
        <v>2012</v>
      </c>
      <c r="U5" s="13"/>
      <c r="V5" s="14"/>
      <c r="W5" s="12">
        <v>2013</v>
      </c>
      <c r="X5" s="13"/>
      <c r="Y5" s="14"/>
      <c r="Z5" s="32">
        <v>2014</v>
      </c>
      <c r="AA5" s="33"/>
      <c r="AB5" s="34"/>
      <c r="AC5" s="32">
        <v>2015</v>
      </c>
      <c r="AD5" s="33"/>
      <c r="AE5" s="34"/>
      <c r="AF5" s="32">
        <v>2016</v>
      </c>
      <c r="AG5" s="33"/>
      <c r="AH5" s="34"/>
      <c r="AI5" s="32">
        <v>2017</v>
      </c>
      <c r="AJ5" s="35"/>
      <c r="AK5" s="36"/>
    </row>
    <row r="6" spans="1:37" s="10" customFormat="1" ht="33.75" customHeight="1" thickBot="1">
      <c r="A6" s="18" t="s">
        <v>0</v>
      </c>
      <c r="B6" s="16" t="s">
        <v>1</v>
      </c>
      <c r="C6" s="11" t="s">
        <v>18</v>
      </c>
      <c r="D6" s="15" t="s">
        <v>2</v>
      </c>
      <c r="E6" s="16" t="s">
        <v>1</v>
      </c>
      <c r="F6" s="11" t="s">
        <v>18</v>
      </c>
      <c r="G6" s="15" t="s">
        <v>2</v>
      </c>
      <c r="H6" s="16" t="s">
        <v>1</v>
      </c>
      <c r="I6" s="24" t="s">
        <v>18</v>
      </c>
      <c r="J6" s="15" t="s">
        <v>2</v>
      </c>
      <c r="K6" s="16" t="s">
        <v>1</v>
      </c>
      <c r="L6" s="24" t="s">
        <v>18</v>
      </c>
      <c r="M6" s="15" t="s">
        <v>2</v>
      </c>
      <c r="N6" s="16" t="s">
        <v>1</v>
      </c>
      <c r="O6" s="24" t="s">
        <v>18</v>
      </c>
      <c r="P6" s="15" t="s">
        <v>2</v>
      </c>
      <c r="Q6" s="16" t="s">
        <v>1</v>
      </c>
      <c r="R6" s="24" t="s">
        <v>18</v>
      </c>
      <c r="S6" s="15" t="s">
        <v>2</v>
      </c>
      <c r="T6" s="16" t="s">
        <v>1</v>
      </c>
      <c r="U6" s="24" t="s">
        <v>18</v>
      </c>
      <c r="V6" s="15" t="s">
        <v>2</v>
      </c>
      <c r="W6" s="16" t="s">
        <v>1</v>
      </c>
      <c r="X6" s="24" t="s">
        <v>18</v>
      </c>
      <c r="Y6" s="15" t="s">
        <v>2</v>
      </c>
      <c r="Z6" s="16" t="s">
        <v>1</v>
      </c>
      <c r="AA6" s="24" t="s">
        <v>18</v>
      </c>
      <c r="AB6" s="15" t="s">
        <v>2</v>
      </c>
      <c r="AC6" s="16" t="s">
        <v>1</v>
      </c>
      <c r="AD6" s="24" t="s">
        <v>18</v>
      </c>
      <c r="AE6" s="15" t="s">
        <v>2</v>
      </c>
      <c r="AF6" s="16" t="s">
        <v>1</v>
      </c>
      <c r="AG6" s="24" t="s">
        <v>18</v>
      </c>
      <c r="AH6" s="15" t="s">
        <v>2</v>
      </c>
      <c r="AI6" s="16" t="s">
        <v>1</v>
      </c>
      <c r="AJ6" s="24" t="s">
        <v>18</v>
      </c>
      <c r="AK6" s="15" t="s">
        <v>2</v>
      </c>
    </row>
    <row r="7" spans="2:37" s="4" customFormat="1" ht="13.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13.5">
      <c r="A8" s="4" t="s">
        <v>3</v>
      </c>
      <c r="B8" s="6">
        <v>98</v>
      </c>
      <c r="C8" s="7">
        <v>98</v>
      </c>
      <c r="D8" s="28"/>
      <c r="E8" s="6">
        <v>282</v>
      </c>
      <c r="F8" s="7">
        <v>282</v>
      </c>
      <c r="G8" s="29">
        <f aca="true" t="shared" si="0" ref="G8:G19">(E8-B8)/B8</f>
        <v>1.8775510204081634</v>
      </c>
      <c r="H8" s="30">
        <v>706</v>
      </c>
      <c r="I8" s="27">
        <v>706</v>
      </c>
      <c r="J8" s="29">
        <f>(H8-E8)/E8</f>
        <v>1.50354609929078</v>
      </c>
      <c r="K8" s="6">
        <v>875</v>
      </c>
      <c r="L8" s="7">
        <f>K8</f>
        <v>875</v>
      </c>
      <c r="M8" s="29">
        <f>(K8-H8)/H8</f>
        <v>0.23937677053824363</v>
      </c>
      <c r="N8" s="6">
        <v>715</v>
      </c>
      <c r="O8" s="7">
        <f>N8</f>
        <v>715</v>
      </c>
      <c r="P8" s="28">
        <f>(N8-K8)/K8</f>
        <v>-0.18285714285714286</v>
      </c>
      <c r="Q8" s="6">
        <v>256</v>
      </c>
      <c r="R8" s="7">
        <f>Q8</f>
        <v>256</v>
      </c>
      <c r="S8" s="28">
        <f>(Q8-N8)/N8</f>
        <v>-0.641958041958042</v>
      </c>
      <c r="T8" s="6">
        <v>424</v>
      </c>
      <c r="U8" s="7">
        <f>T8</f>
        <v>424</v>
      </c>
      <c r="V8" s="29">
        <f>(T8-Q8)/Q8</f>
        <v>0.65625</v>
      </c>
      <c r="W8" s="6">
        <v>463</v>
      </c>
      <c r="X8" s="7">
        <f>W8</f>
        <v>463</v>
      </c>
      <c r="Y8" s="29">
        <f>(W8-T8)/T8</f>
        <v>0.09198113207547169</v>
      </c>
      <c r="Z8" s="6">
        <v>247</v>
      </c>
      <c r="AA8" s="7">
        <f>Z8</f>
        <v>247</v>
      </c>
      <c r="AB8" s="28">
        <f>(Z8-W8)/Z8</f>
        <v>-0.8744939271255061</v>
      </c>
      <c r="AC8" s="6">
        <v>163</v>
      </c>
      <c r="AD8" s="7">
        <f>AC8</f>
        <v>163</v>
      </c>
      <c r="AE8" s="8">
        <f>(AC8-Z8)/Z8</f>
        <v>-0.340080971659919</v>
      </c>
      <c r="AF8" s="2">
        <v>139</v>
      </c>
      <c r="AG8" s="2">
        <f>AF8</f>
        <v>139</v>
      </c>
      <c r="AH8" s="8">
        <f>(AF8-AC8)/AC8</f>
        <v>-0.147239263803681</v>
      </c>
      <c r="AJ8" s="2">
        <f>AI8</f>
        <v>0</v>
      </c>
      <c r="AK8" s="8">
        <f>(AI8-AF8)/AF8</f>
        <v>-1</v>
      </c>
    </row>
    <row r="9" spans="1:37" ht="13.5">
      <c r="A9" s="4" t="s">
        <v>4</v>
      </c>
      <c r="B9" s="6">
        <v>90</v>
      </c>
      <c r="C9" s="7">
        <f aca="true" t="shared" si="1" ref="C9:C19">C8+B9</f>
        <v>188</v>
      </c>
      <c r="D9" s="8"/>
      <c r="E9" s="6">
        <v>316</v>
      </c>
      <c r="F9" s="7">
        <f>F8+E9</f>
        <v>598</v>
      </c>
      <c r="G9" s="29">
        <f t="shared" si="0"/>
        <v>2.511111111111111</v>
      </c>
      <c r="H9" s="30">
        <v>766</v>
      </c>
      <c r="I9" s="27">
        <f>+I8+H9</f>
        <v>1472</v>
      </c>
      <c r="J9" s="29">
        <f aca="true" t="shared" si="2" ref="J9:J19">(H9-E9)/E9</f>
        <v>1.4240506329113924</v>
      </c>
      <c r="K9" s="6">
        <v>838</v>
      </c>
      <c r="L9" s="7">
        <f aca="true" t="shared" si="3" ref="L9:L14">L8+K9</f>
        <v>1713</v>
      </c>
      <c r="M9" s="29">
        <f aca="true" t="shared" si="4" ref="M9:M19">(K9-H9)/H9</f>
        <v>0.09399477806788512</v>
      </c>
      <c r="N9" s="6">
        <v>792</v>
      </c>
      <c r="O9" s="7">
        <f aca="true" t="shared" si="5" ref="O9:O14">O8+N9</f>
        <v>1507</v>
      </c>
      <c r="P9" s="28">
        <f aca="true" t="shared" si="6" ref="P9:P19">(N9-K9)/K9</f>
        <v>-0.05489260143198091</v>
      </c>
      <c r="Q9" s="6">
        <v>232</v>
      </c>
      <c r="R9" s="7">
        <f aca="true" t="shared" si="7" ref="R9:R14">R8+Q9</f>
        <v>488</v>
      </c>
      <c r="S9" s="28">
        <f aca="true" t="shared" si="8" ref="S9:S19">(Q9-N9)/N9</f>
        <v>-0.7070707070707071</v>
      </c>
      <c r="T9" s="6">
        <v>515</v>
      </c>
      <c r="U9" s="7">
        <f aca="true" t="shared" si="9" ref="U9:U14">U8+T9</f>
        <v>939</v>
      </c>
      <c r="V9" s="29">
        <f aca="true" t="shared" si="10" ref="V9:V19">(T9-Q9)/Q9</f>
        <v>1.2198275862068966</v>
      </c>
      <c r="W9" s="6">
        <v>438</v>
      </c>
      <c r="X9" s="7">
        <f aca="true" t="shared" si="11" ref="X9:X19">X8+W9</f>
        <v>901</v>
      </c>
      <c r="Y9" s="28">
        <f aca="true" t="shared" si="12" ref="Y9:Y19">(W9-T9)/T9</f>
        <v>-0.14951456310679612</v>
      </c>
      <c r="Z9" s="6">
        <v>208</v>
      </c>
      <c r="AA9" s="7">
        <f aca="true" t="shared" si="13" ref="AA9:AA19">+AA8+Z9</f>
        <v>455</v>
      </c>
      <c r="AB9" s="28">
        <f aca="true" t="shared" si="14" ref="AB9:AB19">(Z9-W9)/W9</f>
        <v>-0.5251141552511416</v>
      </c>
      <c r="AC9" s="6">
        <v>175</v>
      </c>
      <c r="AD9" s="7">
        <f>+AD8+AC9</f>
        <v>338</v>
      </c>
      <c r="AE9" s="8">
        <f aca="true" t="shared" si="15" ref="AE9:AE19">(AC9-Z9)/Z9</f>
        <v>-0.15865384615384615</v>
      </c>
      <c r="AF9" s="2">
        <v>160</v>
      </c>
      <c r="AG9" s="2">
        <f>+AG8+AF9</f>
        <v>299</v>
      </c>
      <c r="AH9" s="8">
        <f aca="true" t="shared" si="16" ref="AH9:AH19">(AF9-AC9)/AC9</f>
        <v>-0.08571428571428572</v>
      </c>
      <c r="AJ9" s="2">
        <f>+AJ8+AI9</f>
        <v>0</v>
      </c>
      <c r="AK9" s="8">
        <f aca="true" t="shared" si="17" ref="AK9:AK19">(AI9-AF9)/AF9</f>
        <v>-1</v>
      </c>
    </row>
    <row r="10" spans="1:37" ht="13.5">
      <c r="A10" s="4" t="s">
        <v>5</v>
      </c>
      <c r="B10" s="6">
        <v>118</v>
      </c>
      <c r="C10" s="7">
        <f t="shared" si="1"/>
        <v>306</v>
      </c>
      <c r="D10" s="8"/>
      <c r="E10" s="6">
        <v>361</v>
      </c>
      <c r="F10" s="7">
        <f aca="true" t="shared" si="18" ref="F10:F19">F9+E10</f>
        <v>959</v>
      </c>
      <c r="G10" s="29">
        <f t="shared" si="0"/>
        <v>2.059322033898305</v>
      </c>
      <c r="H10" s="30">
        <v>717</v>
      </c>
      <c r="I10" s="27">
        <f aca="true" t="shared" si="19" ref="I10:I19">+I9+H10</f>
        <v>2189</v>
      </c>
      <c r="J10" s="29">
        <f t="shared" si="2"/>
        <v>0.9861495844875346</v>
      </c>
      <c r="K10" s="6">
        <v>963</v>
      </c>
      <c r="L10" s="7">
        <f t="shared" si="3"/>
        <v>2676</v>
      </c>
      <c r="M10" s="29">
        <f t="shared" si="4"/>
        <v>0.34309623430962344</v>
      </c>
      <c r="N10" s="6">
        <v>744</v>
      </c>
      <c r="O10" s="7">
        <f t="shared" si="5"/>
        <v>2251</v>
      </c>
      <c r="P10" s="28">
        <f t="shared" si="6"/>
        <v>-0.22741433021806853</v>
      </c>
      <c r="Q10" s="6">
        <v>251</v>
      </c>
      <c r="R10" s="7">
        <f t="shared" si="7"/>
        <v>739</v>
      </c>
      <c r="S10" s="28">
        <f t="shared" si="8"/>
        <v>-0.6626344086021505</v>
      </c>
      <c r="T10" s="6">
        <v>691</v>
      </c>
      <c r="U10" s="7">
        <f t="shared" si="9"/>
        <v>1630</v>
      </c>
      <c r="V10" s="29">
        <f t="shared" si="10"/>
        <v>1.752988047808765</v>
      </c>
      <c r="W10" s="6">
        <v>478</v>
      </c>
      <c r="X10" s="7">
        <f t="shared" si="11"/>
        <v>1379</v>
      </c>
      <c r="Y10" s="28">
        <f t="shared" si="12"/>
        <v>-0.30824891461649784</v>
      </c>
      <c r="Z10" s="6">
        <v>229</v>
      </c>
      <c r="AA10" s="7">
        <f t="shared" si="13"/>
        <v>684</v>
      </c>
      <c r="AB10" s="28">
        <f t="shared" si="14"/>
        <v>-0.5209205020920502</v>
      </c>
      <c r="AC10" s="6">
        <v>194</v>
      </c>
      <c r="AD10" s="7">
        <f aca="true" t="shared" si="20" ref="AD10:AD19">+AD9+AC10</f>
        <v>532</v>
      </c>
      <c r="AE10" s="8">
        <f t="shared" si="15"/>
        <v>-0.15283842794759825</v>
      </c>
      <c r="AF10" s="2">
        <v>167</v>
      </c>
      <c r="AG10" s="2">
        <f aca="true" t="shared" si="21" ref="AG10:AG19">+AG9+AF10</f>
        <v>466</v>
      </c>
      <c r="AH10" s="8">
        <f t="shared" si="16"/>
        <v>-0.13917525773195877</v>
      </c>
      <c r="AJ10" s="2">
        <f aca="true" t="shared" si="22" ref="AJ10:AJ19">+AJ9+AI10</f>
        <v>0</v>
      </c>
      <c r="AK10" s="8">
        <f t="shared" si="17"/>
        <v>-1</v>
      </c>
    </row>
    <row r="11" spans="1:37" ht="13.5">
      <c r="A11" s="4" t="s">
        <v>6</v>
      </c>
      <c r="B11" s="6">
        <v>86</v>
      </c>
      <c r="C11" s="7">
        <f t="shared" si="1"/>
        <v>392</v>
      </c>
      <c r="D11" s="8"/>
      <c r="E11" s="6">
        <v>302</v>
      </c>
      <c r="F11" s="7">
        <f t="shared" si="18"/>
        <v>1261</v>
      </c>
      <c r="G11" s="29">
        <f t="shared" si="0"/>
        <v>2.511627906976744</v>
      </c>
      <c r="H11" s="30">
        <v>789</v>
      </c>
      <c r="I11" s="27">
        <f t="shared" si="19"/>
        <v>2978</v>
      </c>
      <c r="J11" s="29">
        <f t="shared" si="2"/>
        <v>1.6125827814569536</v>
      </c>
      <c r="K11" s="6">
        <v>851</v>
      </c>
      <c r="L11" s="7">
        <f t="shared" si="3"/>
        <v>3527</v>
      </c>
      <c r="M11" s="29">
        <f t="shared" si="4"/>
        <v>0.07858048162230671</v>
      </c>
      <c r="N11" s="6">
        <v>631</v>
      </c>
      <c r="O11" s="7">
        <f t="shared" si="5"/>
        <v>2882</v>
      </c>
      <c r="P11" s="28">
        <f t="shared" si="6"/>
        <v>-0.25851938895417154</v>
      </c>
      <c r="Q11" s="6">
        <v>212</v>
      </c>
      <c r="R11" s="7">
        <f t="shared" si="7"/>
        <v>951</v>
      </c>
      <c r="S11" s="28">
        <f t="shared" si="8"/>
        <v>-0.6640253565768621</v>
      </c>
      <c r="T11" s="6">
        <v>539</v>
      </c>
      <c r="U11" s="7">
        <f t="shared" si="9"/>
        <v>2169</v>
      </c>
      <c r="V11" s="29">
        <f t="shared" si="10"/>
        <v>1.5424528301886793</v>
      </c>
      <c r="W11" s="6">
        <v>353</v>
      </c>
      <c r="X11" s="7">
        <f t="shared" si="11"/>
        <v>1732</v>
      </c>
      <c r="Y11" s="28">
        <f t="shared" si="12"/>
        <v>-0.3450834879406308</v>
      </c>
      <c r="Z11" s="6">
        <v>189</v>
      </c>
      <c r="AA11" s="7">
        <f t="shared" si="13"/>
        <v>873</v>
      </c>
      <c r="AB11" s="28">
        <f t="shared" si="14"/>
        <v>-0.46458923512747874</v>
      </c>
      <c r="AC11" s="6">
        <v>185</v>
      </c>
      <c r="AD11" s="7">
        <f t="shared" si="20"/>
        <v>717</v>
      </c>
      <c r="AE11" s="8">
        <f t="shared" si="15"/>
        <v>-0.021164021164021163</v>
      </c>
      <c r="AF11" s="2">
        <v>164</v>
      </c>
      <c r="AG11" s="2">
        <f t="shared" si="21"/>
        <v>630</v>
      </c>
      <c r="AH11" s="8">
        <f t="shared" si="16"/>
        <v>-0.11351351351351352</v>
      </c>
      <c r="AJ11" s="2">
        <f t="shared" si="22"/>
        <v>0</v>
      </c>
      <c r="AK11" s="8">
        <f t="shared" si="17"/>
        <v>-1</v>
      </c>
    </row>
    <row r="12" spans="1:37" ht="13.5">
      <c r="A12" s="4" t="s">
        <v>7</v>
      </c>
      <c r="B12" s="6">
        <v>133</v>
      </c>
      <c r="C12" s="7">
        <f t="shared" si="1"/>
        <v>525</v>
      </c>
      <c r="D12" s="8"/>
      <c r="E12" s="6">
        <v>329</v>
      </c>
      <c r="F12" s="7">
        <f t="shared" si="18"/>
        <v>1590</v>
      </c>
      <c r="G12" s="29">
        <f t="shared" si="0"/>
        <v>1.4736842105263157</v>
      </c>
      <c r="H12" s="30">
        <v>768</v>
      </c>
      <c r="I12" s="27">
        <f t="shared" si="19"/>
        <v>3746</v>
      </c>
      <c r="J12" s="29">
        <f t="shared" si="2"/>
        <v>1.3343465045592706</v>
      </c>
      <c r="K12" s="6">
        <v>770</v>
      </c>
      <c r="L12" s="7">
        <f t="shared" si="3"/>
        <v>4297</v>
      </c>
      <c r="M12" s="29">
        <f t="shared" si="4"/>
        <v>0.0026041666666666665</v>
      </c>
      <c r="N12" s="6">
        <v>492</v>
      </c>
      <c r="O12" s="7">
        <f t="shared" si="5"/>
        <v>3374</v>
      </c>
      <c r="P12" s="28">
        <f t="shared" si="6"/>
        <v>-0.36103896103896105</v>
      </c>
      <c r="Q12" s="6">
        <v>240</v>
      </c>
      <c r="R12" s="7">
        <f t="shared" si="7"/>
        <v>1191</v>
      </c>
      <c r="S12" s="28">
        <f t="shared" si="8"/>
        <v>-0.5121951219512195</v>
      </c>
      <c r="T12" s="6">
        <v>567</v>
      </c>
      <c r="U12" s="7">
        <f t="shared" si="9"/>
        <v>2736</v>
      </c>
      <c r="V12" s="29">
        <f t="shared" si="10"/>
        <v>1.3625</v>
      </c>
      <c r="W12" s="6">
        <v>395</v>
      </c>
      <c r="X12" s="7">
        <f t="shared" si="11"/>
        <v>2127</v>
      </c>
      <c r="Y12" s="28">
        <f t="shared" si="12"/>
        <v>-0.30335097001763667</v>
      </c>
      <c r="Z12" s="6">
        <v>216</v>
      </c>
      <c r="AA12" s="7">
        <f t="shared" si="13"/>
        <v>1089</v>
      </c>
      <c r="AB12" s="28">
        <f t="shared" si="14"/>
        <v>-0.4531645569620253</v>
      </c>
      <c r="AC12" s="6">
        <v>171</v>
      </c>
      <c r="AD12" s="7">
        <f t="shared" si="20"/>
        <v>888</v>
      </c>
      <c r="AE12" s="8">
        <f t="shared" si="15"/>
        <v>-0.20833333333333334</v>
      </c>
      <c r="AF12" s="2">
        <v>146</v>
      </c>
      <c r="AG12" s="2">
        <f t="shared" si="21"/>
        <v>776</v>
      </c>
      <c r="AH12" s="8">
        <f t="shared" si="16"/>
        <v>-0.14619883040935672</v>
      </c>
      <c r="AJ12" s="2">
        <f t="shared" si="22"/>
        <v>0</v>
      </c>
      <c r="AK12" s="8">
        <f t="shared" si="17"/>
        <v>-1</v>
      </c>
    </row>
    <row r="13" spans="1:37" ht="13.5">
      <c r="A13" s="4" t="s">
        <v>8</v>
      </c>
      <c r="B13" s="6">
        <v>149</v>
      </c>
      <c r="C13" s="7">
        <f t="shared" si="1"/>
        <v>674</v>
      </c>
      <c r="D13" s="8"/>
      <c r="E13" s="6">
        <v>385</v>
      </c>
      <c r="F13" s="7">
        <f t="shared" si="18"/>
        <v>1975</v>
      </c>
      <c r="G13" s="29">
        <f t="shared" si="0"/>
        <v>1.5838926174496644</v>
      </c>
      <c r="H13" s="30">
        <v>848</v>
      </c>
      <c r="I13" s="27">
        <f t="shared" si="19"/>
        <v>4594</v>
      </c>
      <c r="J13" s="29">
        <f t="shared" si="2"/>
        <v>1.2025974025974027</v>
      </c>
      <c r="K13" s="6">
        <v>775</v>
      </c>
      <c r="L13" s="7">
        <f t="shared" si="3"/>
        <v>5072</v>
      </c>
      <c r="M13" s="28">
        <f t="shared" si="4"/>
        <v>-0.08608490566037735</v>
      </c>
      <c r="N13" s="6">
        <v>493</v>
      </c>
      <c r="O13" s="7">
        <f t="shared" si="5"/>
        <v>3867</v>
      </c>
      <c r="P13" s="28">
        <f t="shared" si="6"/>
        <v>-0.3638709677419355</v>
      </c>
      <c r="Q13" s="6">
        <v>318</v>
      </c>
      <c r="R13" s="7">
        <f t="shared" si="7"/>
        <v>1509</v>
      </c>
      <c r="S13" s="28">
        <f t="shared" si="8"/>
        <v>-0.35496957403651114</v>
      </c>
      <c r="T13" s="6">
        <v>474</v>
      </c>
      <c r="U13" s="7">
        <f t="shared" si="9"/>
        <v>3210</v>
      </c>
      <c r="V13" s="29">
        <f t="shared" si="10"/>
        <v>0.49056603773584906</v>
      </c>
      <c r="W13" s="6">
        <v>460</v>
      </c>
      <c r="X13" s="7">
        <f t="shared" si="11"/>
        <v>2587</v>
      </c>
      <c r="Y13" s="28">
        <f t="shared" si="12"/>
        <v>-0.029535864978902954</v>
      </c>
      <c r="Z13" s="6">
        <v>182</v>
      </c>
      <c r="AA13" s="7">
        <f t="shared" si="13"/>
        <v>1271</v>
      </c>
      <c r="AB13" s="28">
        <f t="shared" si="14"/>
        <v>-0.6043478260869565</v>
      </c>
      <c r="AC13" s="6">
        <v>141</v>
      </c>
      <c r="AD13" s="7">
        <f t="shared" si="20"/>
        <v>1029</v>
      </c>
      <c r="AE13" s="8">
        <f t="shared" si="15"/>
        <v>-0.22527472527472528</v>
      </c>
      <c r="AF13" s="2">
        <v>142</v>
      </c>
      <c r="AG13" s="2">
        <f t="shared" si="21"/>
        <v>918</v>
      </c>
      <c r="AH13" s="8">
        <f t="shared" si="16"/>
        <v>0.0070921985815602835</v>
      </c>
      <c r="AJ13" s="2">
        <f t="shared" si="22"/>
        <v>0</v>
      </c>
      <c r="AK13" s="8">
        <f t="shared" si="17"/>
        <v>-1</v>
      </c>
    </row>
    <row r="14" spans="1:37" ht="13.5">
      <c r="A14" s="4" t="s">
        <v>9</v>
      </c>
      <c r="B14" s="6">
        <v>148</v>
      </c>
      <c r="C14" s="7">
        <f t="shared" si="1"/>
        <v>822</v>
      </c>
      <c r="D14" s="8"/>
      <c r="E14" s="6">
        <v>423</v>
      </c>
      <c r="F14" s="7">
        <f t="shared" si="18"/>
        <v>2398</v>
      </c>
      <c r="G14" s="29">
        <f t="shared" si="0"/>
        <v>1.8581081081081081</v>
      </c>
      <c r="H14" s="30">
        <v>826</v>
      </c>
      <c r="I14" s="27">
        <f t="shared" si="19"/>
        <v>5420</v>
      </c>
      <c r="J14" s="29">
        <f t="shared" si="2"/>
        <v>0.9527186761229315</v>
      </c>
      <c r="K14" s="6">
        <v>862</v>
      </c>
      <c r="L14" s="7">
        <f t="shared" si="3"/>
        <v>5934</v>
      </c>
      <c r="M14" s="29">
        <f t="shared" si="4"/>
        <v>0.043583535108958835</v>
      </c>
      <c r="N14" s="6">
        <v>642</v>
      </c>
      <c r="O14" s="7">
        <f t="shared" si="5"/>
        <v>4509</v>
      </c>
      <c r="P14" s="28">
        <f t="shared" si="6"/>
        <v>-0.2552204176334107</v>
      </c>
      <c r="Q14" s="6">
        <v>314</v>
      </c>
      <c r="R14" s="7">
        <f t="shared" si="7"/>
        <v>1823</v>
      </c>
      <c r="S14" s="28">
        <f t="shared" si="8"/>
        <v>-0.5109034267912772</v>
      </c>
      <c r="T14" s="6">
        <v>509</v>
      </c>
      <c r="U14" s="7">
        <f t="shared" si="9"/>
        <v>3719</v>
      </c>
      <c r="V14" s="29">
        <f t="shared" si="10"/>
        <v>0.6210191082802548</v>
      </c>
      <c r="W14" s="6">
        <v>75</v>
      </c>
      <c r="X14" s="7">
        <f t="shared" si="11"/>
        <v>2662</v>
      </c>
      <c r="Y14" s="28">
        <f t="shared" si="12"/>
        <v>-0.8526522593320236</v>
      </c>
      <c r="Z14" s="6">
        <v>207</v>
      </c>
      <c r="AA14" s="7">
        <f t="shared" si="13"/>
        <v>1478</v>
      </c>
      <c r="AB14" s="29">
        <f t="shared" si="14"/>
        <v>1.76</v>
      </c>
      <c r="AC14" s="6">
        <v>196</v>
      </c>
      <c r="AD14" s="7">
        <f t="shared" si="20"/>
        <v>1225</v>
      </c>
      <c r="AE14" s="8">
        <f t="shared" si="15"/>
        <v>-0.05314009661835749</v>
      </c>
      <c r="AF14" s="2">
        <v>145</v>
      </c>
      <c r="AG14" s="2">
        <f t="shared" si="21"/>
        <v>1063</v>
      </c>
      <c r="AH14" s="8">
        <f t="shared" si="16"/>
        <v>-0.2602040816326531</v>
      </c>
      <c r="AJ14" s="2">
        <f t="shared" si="22"/>
        <v>0</v>
      </c>
      <c r="AK14" s="8">
        <f t="shared" si="17"/>
        <v>-1</v>
      </c>
    </row>
    <row r="15" spans="1:37" ht="13.5">
      <c r="A15" s="4" t="s">
        <v>10</v>
      </c>
      <c r="B15" s="6">
        <v>178</v>
      </c>
      <c r="C15" s="7">
        <f t="shared" si="1"/>
        <v>1000</v>
      </c>
      <c r="D15" s="8"/>
      <c r="E15" s="6">
        <v>504</v>
      </c>
      <c r="F15" s="7">
        <f t="shared" si="18"/>
        <v>2902</v>
      </c>
      <c r="G15" s="29">
        <f t="shared" si="0"/>
        <v>1.8314606741573034</v>
      </c>
      <c r="H15" s="30">
        <v>744</v>
      </c>
      <c r="I15" s="27">
        <f t="shared" si="19"/>
        <v>6164</v>
      </c>
      <c r="J15" s="29">
        <f t="shared" si="2"/>
        <v>0.47619047619047616</v>
      </c>
      <c r="K15" s="6">
        <v>743</v>
      </c>
      <c r="L15" s="7">
        <f>L14+K15</f>
        <v>6677</v>
      </c>
      <c r="M15" s="28">
        <f t="shared" si="4"/>
        <v>-0.0013440860215053765</v>
      </c>
      <c r="N15" s="6">
        <v>671</v>
      </c>
      <c r="O15" s="7">
        <f>O14+N15</f>
        <v>5180</v>
      </c>
      <c r="P15" s="28">
        <f t="shared" si="6"/>
        <v>-0.09690444145356662</v>
      </c>
      <c r="Q15" s="6">
        <v>365</v>
      </c>
      <c r="R15" s="7">
        <f>R14+Q15</f>
        <v>2188</v>
      </c>
      <c r="S15" s="28">
        <f t="shared" si="8"/>
        <v>-0.45603576751117736</v>
      </c>
      <c r="T15" s="6">
        <v>557</v>
      </c>
      <c r="U15" s="7">
        <f>U14+T15</f>
        <v>4276</v>
      </c>
      <c r="V15" s="29">
        <f t="shared" si="10"/>
        <v>0.5260273972602739</v>
      </c>
      <c r="W15" s="6">
        <v>165</v>
      </c>
      <c r="X15" s="7">
        <f t="shared" si="11"/>
        <v>2827</v>
      </c>
      <c r="Y15" s="28">
        <f t="shared" si="12"/>
        <v>-0.703770197486535</v>
      </c>
      <c r="Z15" s="6">
        <v>214</v>
      </c>
      <c r="AA15" s="7">
        <f t="shared" si="13"/>
        <v>1692</v>
      </c>
      <c r="AB15" s="29">
        <f t="shared" si="14"/>
        <v>0.296969696969697</v>
      </c>
      <c r="AC15" s="6">
        <v>156</v>
      </c>
      <c r="AD15" s="7">
        <f t="shared" si="20"/>
        <v>1381</v>
      </c>
      <c r="AE15" s="8">
        <f t="shared" si="15"/>
        <v>-0.27102803738317754</v>
      </c>
      <c r="AF15" s="2">
        <v>144</v>
      </c>
      <c r="AG15" s="2">
        <f t="shared" si="21"/>
        <v>1207</v>
      </c>
      <c r="AH15" s="8">
        <f t="shared" si="16"/>
        <v>-0.07692307692307693</v>
      </c>
      <c r="AJ15" s="2">
        <f t="shared" si="22"/>
        <v>0</v>
      </c>
      <c r="AK15" s="8">
        <f t="shared" si="17"/>
        <v>-1</v>
      </c>
    </row>
    <row r="16" spans="1:37" ht="13.5">
      <c r="A16" s="4" t="s">
        <v>11</v>
      </c>
      <c r="B16" s="6">
        <v>183</v>
      </c>
      <c r="C16" s="7">
        <f t="shared" si="1"/>
        <v>1183</v>
      </c>
      <c r="D16" s="8"/>
      <c r="E16" s="6">
        <v>416</v>
      </c>
      <c r="F16" s="7">
        <f t="shared" si="18"/>
        <v>3318</v>
      </c>
      <c r="G16" s="29">
        <f t="shared" si="0"/>
        <v>1.273224043715847</v>
      </c>
      <c r="H16" s="30">
        <v>850</v>
      </c>
      <c r="I16" s="27">
        <f t="shared" si="19"/>
        <v>7014</v>
      </c>
      <c r="J16" s="29">
        <f t="shared" si="2"/>
        <v>1.0432692307692308</v>
      </c>
      <c r="K16" s="6">
        <v>688</v>
      </c>
      <c r="L16" s="7">
        <f>L15+K16</f>
        <v>7365</v>
      </c>
      <c r="M16" s="28">
        <f t="shared" si="4"/>
        <v>-0.19058823529411764</v>
      </c>
      <c r="N16" s="6">
        <v>658</v>
      </c>
      <c r="O16" s="7">
        <f>O15+N16</f>
        <v>5838</v>
      </c>
      <c r="P16" s="28">
        <f t="shared" si="6"/>
        <v>-0.0436046511627907</v>
      </c>
      <c r="Q16" s="6">
        <v>454</v>
      </c>
      <c r="R16" s="7">
        <f>R15+Q16</f>
        <v>2642</v>
      </c>
      <c r="S16" s="28">
        <f t="shared" si="8"/>
        <v>-0.3100303951367781</v>
      </c>
      <c r="T16" s="6">
        <v>446</v>
      </c>
      <c r="U16" s="7">
        <f>U15+T16</f>
        <v>4722</v>
      </c>
      <c r="V16" s="28">
        <f t="shared" si="10"/>
        <v>-0.01762114537444934</v>
      </c>
      <c r="W16" s="6">
        <v>221</v>
      </c>
      <c r="X16" s="7">
        <f t="shared" si="11"/>
        <v>3048</v>
      </c>
      <c r="Y16" s="28">
        <f t="shared" si="12"/>
        <v>-0.5044843049327354</v>
      </c>
      <c r="Z16" s="6">
        <v>203</v>
      </c>
      <c r="AA16" s="7">
        <f t="shared" si="13"/>
        <v>1895</v>
      </c>
      <c r="AB16" s="28">
        <f t="shared" si="14"/>
        <v>-0.08144796380090498</v>
      </c>
      <c r="AC16" s="6">
        <v>156</v>
      </c>
      <c r="AD16" s="7">
        <f t="shared" si="20"/>
        <v>1537</v>
      </c>
      <c r="AE16" s="8">
        <f t="shared" si="15"/>
        <v>-0.2315270935960591</v>
      </c>
      <c r="AF16" s="2">
        <v>135</v>
      </c>
      <c r="AG16" s="2">
        <f t="shared" si="21"/>
        <v>1342</v>
      </c>
      <c r="AH16" s="8">
        <f t="shared" si="16"/>
        <v>-0.1346153846153846</v>
      </c>
      <c r="AJ16" s="2">
        <f t="shared" si="22"/>
        <v>0</v>
      </c>
      <c r="AK16" s="8">
        <f t="shared" si="17"/>
        <v>-1</v>
      </c>
    </row>
    <row r="17" spans="1:37" ht="13.5">
      <c r="A17" s="4" t="s">
        <v>12</v>
      </c>
      <c r="B17" s="6">
        <v>186</v>
      </c>
      <c r="C17" s="7">
        <f t="shared" si="1"/>
        <v>1369</v>
      </c>
      <c r="D17" s="8"/>
      <c r="E17" s="6">
        <v>590</v>
      </c>
      <c r="F17" s="7">
        <f t="shared" si="18"/>
        <v>3908</v>
      </c>
      <c r="G17" s="29">
        <f t="shared" si="0"/>
        <v>2.172043010752688</v>
      </c>
      <c r="H17" s="30">
        <v>835</v>
      </c>
      <c r="I17" s="27">
        <f t="shared" si="19"/>
        <v>7849</v>
      </c>
      <c r="J17" s="29">
        <f t="shared" si="2"/>
        <v>0.4152542372881356</v>
      </c>
      <c r="K17" s="6">
        <v>789</v>
      </c>
      <c r="L17" s="7">
        <f>L16+K17</f>
        <v>8154</v>
      </c>
      <c r="M17" s="28">
        <f t="shared" si="4"/>
        <v>-0.055089820359281436</v>
      </c>
      <c r="N17" s="6">
        <v>356</v>
      </c>
      <c r="O17" s="7">
        <f>O16+N17</f>
        <v>6194</v>
      </c>
      <c r="P17" s="28">
        <f t="shared" si="6"/>
        <v>-0.5487959442332065</v>
      </c>
      <c r="Q17" s="6">
        <v>411</v>
      </c>
      <c r="R17" s="7">
        <f>R16+Q17</f>
        <v>3053</v>
      </c>
      <c r="S17" s="29">
        <f t="shared" si="8"/>
        <v>0.1544943820224719</v>
      </c>
      <c r="T17" s="6">
        <v>534</v>
      </c>
      <c r="U17" s="7">
        <f>U16+T17</f>
        <v>5256</v>
      </c>
      <c r="V17" s="29">
        <f t="shared" si="10"/>
        <v>0.29927007299270075</v>
      </c>
      <c r="W17" s="6">
        <v>254</v>
      </c>
      <c r="X17" s="7">
        <f t="shared" si="11"/>
        <v>3302</v>
      </c>
      <c r="Y17" s="28">
        <f t="shared" si="12"/>
        <v>-0.5243445692883895</v>
      </c>
      <c r="Z17" s="6">
        <v>189</v>
      </c>
      <c r="AA17" s="7">
        <f t="shared" si="13"/>
        <v>2084</v>
      </c>
      <c r="AB17" s="28">
        <f t="shared" si="14"/>
        <v>-0.2559055118110236</v>
      </c>
      <c r="AC17" s="6">
        <v>156</v>
      </c>
      <c r="AD17" s="7">
        <f t="shared" si="20"/>
        <v>1693</v>
      </c>
      <c r="AE17" s="8">
        <f t="shared" si="15"/>
        <v>-0.1746031746031746</v>
      </c>
      <c r="AF17" s="2">
        <v>90</v>
      </c>
      <c r="AG17" s="2">
        <f t="shared" si="21"/>
        <v>1432</v>
      </c>
      <c r="AH17" s="8">
        <f t="shared" si="16"/>
        <v>-0.4230769230769231</v>
      </c>
      <c r="AJ17" s="2">
        <f t="shared" si="22"/>
        <v>0</v>
      </c>
      <c r="AK17" s="8">
        <f t="shared" si="17"/>
        <v>-1</v>
      </c>
    </row>
    <row r="18" spans="1:37" ht="13.5">
      <c r="A18" s="4" t="s">
        <v>13</v>
      </c>
      <c r="B18" s="6">
        <v>233</v>
      </c>
      <c r="C18" s="7">
        <f t="shared" si="1"/>
        <v>1602</v>
      </c>
      <c r="D18" s="8"/>
      <c r="E18" s="6">
        <v>676</v>
      </c>
      <c r="F18" s="7">
        <f t="shared" si="18"/>
        <v>4584</v>
      </c>
      <c r="G18" s="29">
        <f t="shared" si="0"/>
        <v>1.9012875536480687</v>
      </c>
      <c r="H18" s="30">
        <v>568</v>
      </c>
      <c r="I18" s="27">
        <f t="shared" si="19"/>
        <v>8417</v>
      </c>
      <c r="J18" s="31">
        <f t="shared" si="2"/>
        <v>-0.15976331360946747</v>
      </c>
      <c r="K18" s="6">
        <v>699</v>
      </c>
      <c r="L18" s="7">
        <f>L17+K18</f>
        <v>8853</v>
      </c>
      <c r="M18" s="29">
        <f t="shared" si="4"/>
        <v>0.2306338028169014</v>
      </c>
      <c r="N18" s="6">
        <v>226</v>
      </c>
      <c r="O18" s="7">
        <f>O17+N18</f>
        <v>6420</v>
      </c>
      <c r="P18" s="28">
        <f t="shared" si="6"/>
        <v>-0.6766809728183119</v>
      </c>
      <c r="Q18" s="6">
        <v>449</v>
      </c>
      <c r="R18" s="7">
        <f>R17+Q18</f>
        <v>3502</v>
      </c>
      <c r="S18" s="29">
        <f t="shared" si="8"/>
        <v>0.9867256637168141</v>
      </c>
      <c r="T18" s="6">
        <v>480</v>
      </c>
      <c r="U18" s="7">
        <f>U17+T18</f>
        <v>5736</v>
      </c>
      <c r="V18" s="29">
        <f t="shared" si="10"/>
        <v>0.06904231625835189</v>
      </c>
      <c r="W18" s="6">
        <v>260</v>
      </c>
      <c r="X18" s="7">
        <f t="shared" si="11"/>
        <v>3562</v>
      </c>
      <c r="Y18" s="28">
        <f t="shared" si="12"/>
        <v>-0.4583333333333333</v>
      </c>
      <c r="Z18" s="6">
        <v>150</v>
      </c>
      <c r="AA18" s="7">
        <f t="shared" si="13"/>
        <v>2234</v>
      </c>
      <c r="AB18" s="28">
        <f t="shared" si="14"/>
        <v>-0.4230769230769231</v>
      </c>
      <c r="AC18" s="6">
        <v>143</v>
      </c>
      <c r="AD18" s="7">
        <f t="shared" si="20"/>
        <v>1836</v>
      </c>
      <c r="AE18" s="8">
        <f t="shared" si="15"/>
        <v>-0.04666666666666667</v>
      </c>
      <c r="AF18" s="2">
        <v>0</v>
      </c>
      <c r="AG18" s="2">
        <f t="shared" si="21"/>
        <v>1432</v>
      </c>
      <c r="AH18" s="8">
        <f t="shared" si="16"/>
        <v>-1</v>
      </c>
      <c r="AJ18" s="2">
        <f t="shared" si="22"/>
        <v>0</v>
      </c>
      <c r="AK18" s="8" t="e">
        <f t="shared" si="17"/>
        <v>#DIV/0!</v>
      </c>
    </row>
    <row r="19" spans="1:37" ht="13.5">
      <c r="A19" s="4" t="s">
        <v>14</v>
      </c>
      <c r="B19" s="6">
        <v>266</v>
      </c>
      <c r="C19" s="7">
        <f t="shared" si="1"/>
        <v>1868</v>
      </c>
      <c r="D19" s="8"/>
      <c r="E19" s="6">
        <v>569</v>
      </c>
      <c r="F19" s="7">
        <f t="shared" si="18"/>
        <v>5153</v>
      </c>
      <c r="G19" s="29">
        <f t="shared" si="0"/>
        <v>1.1390977443609023</v>
      </c>
      <c r="H19" s="30">
        <v>811</v>
      </c>
      <c r="I19" s="27">
        <f t="shared" si="19"/>
        <v>9228</v>
      </c>
      <c r="J19" s="29">
        <f t="shared" si="2"/>
        <v>0.4253075571177504</v>
      </c>
      <c r="K19" s="6">
        <v>919</v>
      </c>
      <c r="L19" s="7">
        <f>L18+K19</f>
        <v>9772</v>
      </c>
      <c r="M19" s="29">
        <f t="shared" si="4"/>
        <v>0.13316892725030827</v>
      </c>
      <c r="N19" s="6">
        <v>266</v>
      </c>
      <c r="O19" s="7">
        <f>O18+N19</f>
        <v>6686</v>
      </c>
      <c r="P19" s="28">
        <f t="shared" si="6"/>
        <v>-0.7105549510337323</v>
      </c>
      <c r="Q19" s="6">
        <v>423</v>
      </c>
      <c r="R19" s="7">
        <f>R18+Q19</f>
        <v>3925</v>
      </c>
      <c r="S19" s="29">
        <f t="shared" si="8"/>
        <v>0.5902255639097744</v>
      </c>
      <c r="T19" s="6">
        <v>406</v>
      </c>
      <c r="U19" s="7">
        <f>U18+T19</f>
        <v>6142</v>
      </c>
      <c r="V19" s="28">
        <f t="shared" si="10"/>
        <v>-0.04018912529550828</v>
      </c>
      <c r="W19" s="6">
        <v>254</v>
      </c>
      <c r="X19" s="7">
        <f t="shared" si="11"/>
        <v>3816</v>
      </c>
      <c r="Y19" s="28">
        <f t="shared" si="12"/>
        <v>-0.37438423645320196</v>
      </c>
      <c r="Z19" s="6">
        <v>189</v>
      </c>
      <c r="AA19" s="7">
        <f t="shared" si="13"/>
        <v>2423</v>
      </c>
      <c r="AB19" s="28">
        <f t="shared" si="14"/>
        <v>-0.2559055118110236</v>
      </c>
      <c r="AC19" s="6">
        <v>166</v>
      </c>
      <c r="AD19" s="7">
        <f t="shared" si="20"/>
        <v>2002</v>
      </c>
      <c r="AE19" s="8">
        <f t="shared" si="15"/>
        <v>-0.12169312169312169</v>
      </c>
      <c r="AF19" s="2">
        <v>0</v>
      </c>
      <c r="AG19" s="2">
        <f t="shared" si="21"/>
        <v>1432</v>
      </c>
      <c r="AH19" s="8">
        <f t="shared" si="16"/>
        <v>-1</v>
      </c>
      <c r="AJ19" s="2">
        <f t="shared" si="22"/>
        <v>0</v>
      </c>
      <c r="AK19" s="8" t="e">
        <f t="shared" si="17"/>
        <v>#DIV/0!</v>
      </c>
    </row>
    <row r="20" spans="4:37" ht="4.5" customHeight="1">
      <c r="D20" s="8"/>
      <c r="AC20" s="7"/>
      <c r="AD20" s="7"/>
      <c r="AE20" s="7"/>
      <c r="AF20" s="7"/>
      <c r="AG20" s="7"/>
      <c r="AH20" s="7"/>
      <c r="AI20" s="7"/>
      <c r="AJ20" s="7"/>
      <c r="AK20" s="7"/>
    </row>
    <row r="21" spans="2:37" ht="14.25" thickBot="1">
      <c r="B21" s="23">
        <f>SUM(B8:B20)</f>
        <v>1868</v>
      </c>
      <c r="E21" s="23">
        <f>SUM(E8:E20)</f>
        <v>5153</v>
      </c>
      <c r="H21" s="23">
        <f>SUM(H8:H20)</f>
        <v>9228</v>
      </c>
      <c r="K21" s="23">
        <f>SUM(K8:K20)</f>
        <v>9772</v>
      </c>
      <c r="N21" s="23">
        <f>SUM(N8:N20)</f>
        <v>6686</v>
      </c>
      <c r="Q21" s="23">
        <f>SUM(Q8:Q20)</f>
        <v>3925</v>
      </c>
      <c r="T21" s="23">
        <f>SUM(T8:T20)</f>
        <v>6142</v>
      </c>
      <c r="W21" s="23">
        <f>SUM(W8:W20)</f>
        <v>3816</v>
      </c>
      <c r="Z21" s="23">
        <f>SUM(Z8:Z20)</f>
        <v>2423</v>
      </c>
      <c r="AC21" s="23">
        <f>SUM(AC8:AC20)</f>
        <v>2002</v>
      </c>
      <c r="AD21" s="7"/>
      <c r="AE21" s="7"/>
      <c r="AF21" s="23">
        <f>SUM(AF8:AF20)</f>
        <v>1432</v>
      </c>
      <c r="AG21" s="7"/>
      <c r="AH21" s="7"/>
      <c r="AI21" s="23">
        <f>SUM(AI8:AI20)</f>
        <v>0</v>
      </c>
      <c r="AJ21" s="7"/>
      <c r="AK21" s="7"/>
    </row>
    <row r="22" ht="14.25" thickTop="1"/>
  </sheetData>
  <sheetProtection/>
  <mergeCells count="4">
    <mergeCell ref="Z5:AB5"/>
    <mergeCell ref="AC5:AE5"/>
    <mergeCell ref="AF5:AH5"/>
    <mergeCell ref="AI5:AK5"/>
  </mergeCells>
  <conditionalFormatting sqref="AE8:AE19">
    <cfRule type="expression" priority="1" dxfId="0" stopIfTrue="1">
      <formula>"&lt;0"</formula>
    </cfRule>
  </conditionalFormatting>
  <printOptions/>
  <pageMargins left="0.35" right="0.17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M46"/>
  <sheetViews>
    <sheetView tabSelected="1" zoomScalePageLayoutView="0" workbookViewId="0" topLeftCell="A1">
      <selection activeCell="M33" sqref="M33"/>
    </sheetView>
  </sheetViews>
  <sheetFormatPr defaultColWidth="9.28125" defaultRowHeight="12.75"/>
  <cols>
    <col min="1" max="1" width="8.28125" style="2" customWidth="1"/>
    <col min="2" max="2" width="11.28125" style="2" customWidth="1"/>
    <col min="3" max="3" width="9.421875" style="2" bestFit="1" customWidth="1"/>
    <col min="4" max="4" width="9.28125" style="2" customWidth="1"/>
    <col min="5" max="5" width="7.421875" style="2" customWidth="1"/>
    <col min="6" max="14" width="9.28125" style="2" customWidth="1"/>
    <col min="15" max="15" width="10.57421875" style="2" customWidth="1"/>
    <col min="16" max="16" width="9.28125" style="2" customWidth="1"/>
    <col min="17" max="17" width="8.00390625" style="2" customWidth="1"/>
    <col min="18" max="16384" width="9.28125" style="2" customWidth="1"/>
  </cols>
  <sheetData>
    <row r="31" spans="3:13" ht="13.5">
      <c r="C31" s="4">
        <v>2007</v>
      </c>
      <c r="D31" s="4">
        <v>2008</v>
      </c>
      <c r="E31" s="4">
        <v>2009</v>
      </c>
      <c r="F31" s="4">
        <v>2010</v>
      </c>
      <c r="G31" s="4">
        <v>2011</v>
      </c>
      <c r="H31" s="4">
        <v>2012</v>
      </c>
      <c r="I31" s="4">
        <v>2013</v>
      </c>
      <c r="J31" s="4">
        <v>2014</v>
      </c>
      <c r="K31" s="4">
        <v>2015</v>
      </c>
      <c r="L31" s="4">
        <v>2016</v>
      </c>
      <c r="M31" s="4">
        <v>2017</v>
      </c>
    </row>
    <row r="32" spans="2:13" ht="13.5">
      <c r="B32" s="4" t="s">
        <v>19</v>
      </c>
      <c r="C32" s="2">
        <f>Data!E8</f>
        <v>282</v>
      </c>
      <c r="D32" s="2">
        <f>Data!H8</f>
        <v>706</v>
      </c>
      <c r="E32" s="2">
        <f>Data!K8</f>
        <v>875</v>
      </c>
      <c r="F32" s="2">
        <f>Data!N8</f>
        <v>715</v>
      </c>
      <c r="G32" s="2">
        <f>Data!Q8</f>
        <v>256</v>
      </c>
      <c r="H32" s="2">
        <f>Data!T8</f>
        <v>424</v>
      </c>
      <c r="I32" s="2">
        <f>Data!W8</f>
        <v>463</v>
      </c>
      <c r="J32" s="2">
        <f>Data!Z8</f>
        <v>247</v>
      </c>
      <c r="K32" s="2">
        <f>Data!AC8</f>
        <v>163</v>
      </c>
      <c r="L32" s="2">
        <v>139</v>
      </c>
      <c r="M32" s="2">
        <v>89</v>
      </c>
    </row>
    <row r="33" spans="2:12" ht="13.5">
      <c r="B33" s="4" t="s">
        <v>20</v>
      </c>
      <c r="C33" s="2">
        <f>Data!E9</f>
        <v>316</v>
      </c>
      <c r="D33" s="2">
        <f>Data!H9</f>
        <v>766</v>
      </c>
      <c r="E33" s="2">
        <f>Data!K9</f>
        <v>838</v>
      </c>
      <c r="F33" s="2">
        <f>Data!N9</f>
        <v>792</v>
      </c>
      <c r="G33" s="2">
        <f>Data!Q9</f>
        <v>232</v>
      </c>
      <c r="H33" s="2">
        <f>Data!T9</f>
        <v>515</v>
      </c>
      <c r="I33" s="2">
        <f>Data!W9</f>
        <v>438</v>
      </c>
      <c r="J33" s="2">
        <f>Data!Z9</f>
        <v>208</v>
      </c>
      <c r="K33" s="2">
        <f>Data!AC9</f>
        <v>175</v>
      </c>
      <c r="L33" s="2">
        <v>160</v>
      </c>
    </row>
    <row r="34" spans="2:12" ht="13.5">
      <c r="B34" s="4" t="s">
        <v>21</v>
      </c>
      <c r="C34" s="2">
        <f>Data!E10</f>
        <v>361</v>
      </c>
      <c r="D34" s="2">
        <f>Data!H10</f>
        <v>717</v>
      </c>
      <c r="E34" s="2">
        <f>Data!K10</f>
        <v>963</v>
      </c>
      <c r="F34" s="2">
        <f>Data!N10</f>
        <v>744</v>
      </c>
      <c r="G34" s="2">
        <f>Data!Q10</f>
        <v>251</v>
      </c>
      <c r="H34" s="2">
        <f>Data!T10</f>
        <v>691</v>
      </c>
      <c r="I34" s="2">
        <f>Data!W10</f>
        <v>478</v>
      </c>
      <c r="J34" s="2">
        <f>Data!Z10</f>
        <v>229</v>
      </c>
      <c r="K34" s="2">
        <f>Data!AC10</f>
        <v>194</v>
      </c>
      <c r="L34" s="2">
        <v>167</v>
      </c>
    </row>
    <row r="35" spans="2:12" ht="13.5">
      <c r="B35" s="4" t="s">
        <v>22</v>
      </c>
      <c r="C35" s="2">
        <f>Data!E11</f>
        <v>302</v>
      </c>
      <c r="D35" s="2">
        <f>Data!H11</f>
        <v>789</v>
      </c>
      <c r="E35" s="2">
        <f>Data!K11</f>
        <v>851</v>
      </c>
      <c r="F35" s="2">
        <f>Data!N11</f>
        <v>631</v>
      </c>
      <c r="G35" s="2">
        <f>Data!Q11</f>
        <v>212</v>
      </c>
      <c r="H35" s="2">
        <f>Data!T11</f>
        <v>539</v>
      </c>
      <c r="I35" s="2">
        <f>Data!W11</f>
        <v>353</v>
      </c>
      <c r="J35" s="2">
        <f>Data!Z11</f>
        <v>189</v>
      </c>
      <c r="K35" s="2">
        <f>Data!AC11</f>
        <v>185</v>
      </c>
      <c r="L35" s="2">
        <v>164</v>
      </c>
    </row>
    <row r="36" spans="2:12" ht="13.5">
      <c r="B36" s="4" t="s">
        <v>7</v>
      </c>
      <c r="C36" s="2">
        <f>Data!E12</f>
        <v>329</v>
      </c>
      <c r="D36" s="2">
        <f>Data!H12</f>
        <v>768</v>
      </c>
      <c r="E36" s="2">
        <f>Data!K12</f>
        <v>770</v>
      </c>
      <c r="F36" s="2">
        <f>Data!N12</f>
        <v>492</v>
      </c>
      <c r="G36" s="2">
        <f>Data!Q12</f>
        <v>240</v>
      </c>
      <c r="H36" s="2">
        <f>Data!T12</f>
        <v>567</v>
      </c>
      <c r="I36" s="2">
        <f>Data!W12</f>
        <v>395</v>
      </c>
      <c r="J36" s="2">
        <f>Data!Z12</f>
        <v>216</v>
      </c>
      <c r="K36" s="2">
        <f>Data!AC12</f>
        <v>171</v>
      </c>
      <c r="L36" s="2">
        <v>146</v>
      </c>
    </row>
    <row r="37" spans="2:12" ht="13.5">
      <c r="B37" s="4" t="s">
        <v>23</v>
      </c>
      <c r="C37" s="2">
        <f>Data!E13</f>
        <v>385</v>
      </c>
      <c r="D37" s="2">
        <f>Data!H13</f>
        <v>848</v>
      </c>
      <c r="E37" s="2">
        <f>Data!K13</f>
        <v>775</v>
      </c>
      <c r="F37" s="2">
        <f>Data!N13</f>
        <v>493</v>
      </c>
      <c r="G37" s="2">
        <f>Data!Q13</f>
        <v>318</v>
      </c>
      <c r="H37" s="2">
        <f>Data!T13</f>
        <v>474</v>
      </c>
      <c r="I37" s="2">
        <f>Data!W13</f>
        <v>460</v>
      </c>
      <c r="J37" s="2">
        <f>Data!Z13</f>
        <v>182</v>
      </c>
      <c r="K37" s="2">
        <f>Data!AC13</f>
        <v>141</v>
      </c>
      <c r="L37" s="2">
        <v>142</v>
      </c>
    </row>
    <row r="38" spans="2:12" ht="13.5">
      <c r="B38" s="4" t="s">
        <v>24</v>
      </c>
      <c r="C38" s="2">
        <f>Data!E14</f>
        <v>423</v>
      </c>
      <c r="D38" s="2">
        <f>Data!H14</f>
        <v>826</v>
      </c>
      <c r="E38" s="2">
        <f>Data!K14</f>
        <v>862</v>
      </c>
      <c r="F38" s="2">
        <f>Data!N14</f>
        <v>642</v>
      </c>
      <c r="G38" s="2">
        <f>Data!Q14</f>
        <v>314</v>
      </c>
      <c r="H38" s="2">
        <f>Data!T14</f>
        <v>509</v>
      </c>
      <c r="I38" s="2">
        <f>Data!W14</f>
        <v>75</v>
      </c>
      <c r="J38" s="2">
        <f>Data!Z14</f>
        <v>207</v>
      </c>
      <c r="K38" s="2">
        <f>Data!AC14</f>
        <v>196</v>
      </c>
      <c r="L38" s="2">
        <v>145</v>
      </c>
    </row>
    <row r="39" spans="2:12" ht="13.5">
      <c r="B39" s="4" t="s">
        <v>25</v>
      </c>
      <c r="C39" s="2">
        <f>Data!E15</f>
        <v>504</v>
      </c>
      <c r="D39" s="2">
        <f>Data!H15</f>
        <v>744</v>
      </c>
      <c r="E39" s="2">
        <f>Data!K15</f>
        <v>743</v>
      </c>
      <c r="F39" s="2">
        <f>Data!N15</f>
        <v>671</v>
      </c>
      <c r="G39" s="2">
        <f>Data!Q15</f>
        <v>365</v>
      </c>
      <c r="H39" s="2">
        <f>Data!T15</f>
        <v>557</v>
      </c>
      <c r="I39" s="2">
        <f>Data!W15</f>
        <v>165</v>
      </c>
      <c r="J39" s="2">
        <f>Data!Z15</f>
        <v>214</v>
      </c>
      <c r="K39" s="2">
        <f>Data!AC15</f>
        <v>156</v>
      </c>
      <c r="L39" s="2">
        <v>144</v>
      </c>
    </row>
    <row r="40" spans="2:12" ht="13.5">
      <c r="B40" s="4" t="s">
        <v>26</v>
      </c>
      <c r="C40" s="2">
        <f>Data!E16</f>
        <v>416</v>
      </c>
      <c r="D40" s="2">
        <f>Data!H16</f>
        <v>850</v>
      </c>
      <c r="E40" s="2">
        <f>Data!K16</f>
        <v>688</v>
      </c>
      <c r="F40" s="2">
        <f>Data!N16</f>
        <v>658</v>
      </c>
      <c r="G40" s="2">
        <f>Data!Q16</f>
        <v>454</v>
      </c>
      <c r="H40" s="2">
        <f>Data!T16</f>
        <v>446</v>
      </c>
      <c r="I40" s="2">
        <f>Data!W16</f>
        <v>221</v>
      </c>
      <c r="J40" s="2">
        <f>Data!Z16</f>
        <v>203</v>
      </c>
      <c r="K40" s="2">
        <f>Data!AC16</f>
        <v>156</v>
      </c>
      <c r="L40" s="2">
        <v>135</v>
      </c>
    </row>
    <row r="41" spans="2:12" ht="13.5">
      <c r="B41" s="4" t="s">
        <v>27</v>
      </c>
      <c r="C41" s="2">
        <f>Data!E17</f>
        <v>590</v>
      </c>
      <c r="D41" s="2">
        <f>Data!H17</f>
        <v>835</v>
      </c>
      <c r="E41" s="2">
        <f>Data!K17</f>
        <v>789</v>
      </c>
      <c r="F41" s="2">
        <f>Data!N17</f>
        <v>356</v>
      </c>
      <c r="G41" s="2">
        <f>Data!Q17</f>
        <v>411</v>
      </c>
      <c r="H41" s="2">
        <f>Data!T17</f>
        <v>534</v>
      </c>
      <c r="I41" s="2">
        <f>Data!W17</f>
        <v>254</v>
      </c>
      <c r="J41" s="2">
        <f>Data!Z17</f>
        <v>189</v>
      </c>
      <c r="K41" s="2">
        <f>Data!AC17</f>
        <v>156</v>
      </c>
      <c r="L41" s="2">
        <v>90</v>
      </c>
    </row>
    <row r="42" spans="2:12" ht="13.5">
      <c r="B42" s="4" t="s">
        <v>28</v>
      </c>
      <c r="C42" s="2">
        <f>Data!E18</f>
        <v>676</v>
      </c>
      <c r="D42" s="2">
        <f>Data!H18</f>
        <v>568</v>
      </c>
      <c r="E42" s="2">
        <f>Data!K18</f>
        <v>699</v>
      </c>
      <c r="F42" s="2">
        <f>Data!N18</f>
        <v>226</v>
      </c>
      <c r="G42" s="2">
        <f>Data!Q18</f>
        <v>449</v>
      </c>
      <c r="H42" s="2">
        <f>Data!T18</f>
        <v>480</v>
      </c>
      <c r="I42" s="2">
        <f>Data!W18</f>
        <v>260</v>
      </c>
      <c r="J42" s="2">
        <f>Data!Z18</f>
        <v>150</v>
      </c>
      <c r="K42" s="2">
        <f>Data!AC18</f>
        <v>143</v>
      </c>
      <c r="L42" s="2">
        <v>66</v>
      </c>
    </row>
    <row r="43" spans="2:12" ht="13.5">
      <c r="B43" s="4" t="s">
        <v>29</v>
      </c>
      <c r="C43" s="2">
        <f>Data!E19</f>
        <v>569</v>
      </c>
      <c r="D43" s="2">
        <f>Data!H19</f>
        <v>811</v>
      </c>
      <c r="E43" s="2">
        <f>Data!K19</f>
        <v>919</v>
      </c>
      <c r="F43" s="2">
        <f>Data!N19</f>
        <v>266</v>
      </c>
      <c r="G43" s="2">
        <f>Data!Q19</f>
        <v>423</v>
      </c>
      <c r="H43" s="2">
        <f>Data!T19</f>
        <v>406</v>
      </c>
      <c r="I43" s="2">
        <f>Data!W19</f>
        <v>254</v>
      </c>
      <c r="J43" s="2">
        <f>Data!Z19</f>
        <v>189</v>
      </c>
      <c r="K43" s="2">
        <f>Data!AC19</f>
        <v>166</v>
      </c>
      <c r="L43" s="2">
        <v>87</v>
      </c>
    </row>
    <row r="44" spans="3:13" ht="4.5" customHeight="1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3:13" ht="13.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3:13" s="25" customFormat="1" ht="13.5">
      <c r="C46" s="25">
        <f>SUM(C32:C45)</f>
        <v>5153</v>
      </c>
      <c r="D46" s="25">
        <f aca="true" t="shared" si="0" ref="D46:L46">SUM(D32:D45)</f>
        <v>9228</v>
      </c>
      <c r="E46" s="25">
        <f t="shared" si="0"/>
        <v>9772</v>
      </c>
      <c r="F46" s="25">
        <f t="shared" si="0"/>
        <v>6686</v>
      </c>
      <c r="G46" s="25">
        <f t="shared" si="0"/>
        <v>3925</v>
      </c>
      <c r="H46" s="25">
        <f t="shared" si="0"/>
        <v>6142</v>
      </c>
      <c r="I46" s="25">
        <f t="shared" si="0"/>
        <v>3816</v>
      </c>
      <c r="J46" s="25">
        <f t="shared" si="0"/>
        <v>2423</v>
      </c>
      <c r="K46" s="25">
        <f t="shared" si="0"/>
        <v>2002</v>
      </c>
      <c r="L46" s="25">
        <f t="shared" si="0"/>
        <v>1585</v>
      </c>
      <c r="M46" s="25">
        <f>SUM(M32:M45)</f>
        <v>89</v>
      </c>
    </row>
  </sheetData>
  <sheetProtection/>
  <printOptions/>
  <pageMargins left="0.25" right="0" top="0.5" bottom="0.5" header="0.5" footer="0.5"/>
  <pageSetup horizontalDpi="600" verticalDpi="600" orientation="landscape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3:C302"/>
  <sheetViews>
    <sheetView zoomScalePageLayoutView="0" workbookViewId="0" topLeftCell="A148">
      <selection activeCell="A1" sqref="A1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2" ht="12.75">
      <c r="A34" s="17">
        <v>37257</v>
      </c>
      <c r="B34" s="3" t="e">
        <f>Data!#REF!</f>
        <v>#REF!</v>
      </c>
    </row>
    <row r="35" spans="1:2" ht="12.75">
      <c r="A35" s="17">
        <f>A34+31</f>
        <v>37288</v>
      </c>
      <c r="B35" s="3" t="e">
        <f>Data!#REF!</f>
        <v>#REF!</v>
      </c>
    </row>
    <row r="36" spans="1:2" ht="12.75">
      <c r="A36" s="17">
        <f aca="true" t="shared" si="0" ref="A36:A96">A35+31</f>
        <v>37319</v>
      </c>
      <c r="B36" s="3" t="e">
        <f>Data!#REF!</f>
        <v>#REF!</v>
      </c>
    </row>
    <row r="37" spans="1:2" ht="12.75">
      <c r="A37" s="17">
        <f t="shared" si="0"/>
        <v>37350</v>
      </c>
      <c r="B37" s="3" t="e">
        <f>Data!#REF!</f>
        <v>#REF!</v>
      </c>
    </row>
    <row r="38" spans="1:2" ht="12.75">
      <c r="A38" s="17">
        <f t="shared" si="0"/>
        <v>37381</v>
      </c>
      <c r="B38" s="3" t="e">
        <f>Data!#REF!</f>
        <v>#REF!</v>
      </c>
    </row>
    <row r="39" spans="1:2" ht="12.75">
      <c r="A39" s="17">
        <f t="shared" si="0"/>
        <v>37412</v>
      </c>
      <c r="B39" s="3" t="e">
        <f>Data!#REF!</f>
        <v>#REF!</v>
      </c>
    </row>
    <row r="40" spans="1:2" ht="12.75">
      <c r="A40" s="17">
        <f t="shared" si="0"/>
        <v>37443</v>
      </c>
      <c r="B40" s="3" t="e">
        <f>Data!#REF!</f>
        <v>#REF!</v>
      </c>
    </row>
    <row r="41" spans="1:2" ht="12.75">
      <c r="A41" s="17">
        <f t="shared" si="0"/>
        <v>37474</v>
      </c>
      <c r="B41" s="3" t="e">
        <f>Data!#REF!</f>
        <v>#REF!</v>
      </c>
    </row>
    <row r="42" spans="1:2" ht="12.75">
      <c r="A42" s="17">
        <f t="shared" si="0"/>
        <v>37505</v>
      </c>
      <c r="B42" s="3" t="e">
        <f>Data!#REF!</f>
        <v>#REF!</v>
      </c>
    </row>
    <row r="43" spans="1:2" ht="12.75">
      <c r="A43" s="17">
        <f t="shared" si="0"/>
        <v>37536</v>
      </c>
      <c r="B43" s="3" t="e">
        <f>Data!#REF!</f>
        <v>#REF!</v>
      </c>
    </row>
    <row r="44" spans="1:2" ht="12.75">
      <c r="A44" s="17">
        <f t="shared" si="0"/>
        <v>37567</v>
      </c>
      <c r="B44" s="3" t="e">
        <f>Data!#REF!</f>
        <v>#REF!</v>
      </c>
    </row>
    <row r="45" spans="1:3" ht="12.75">
      <c r="A45" s="17">
        <f t="shared" si="0"/>
        <v>37598</v>
      </c>
      <c r="B45" s="3" t="e">
        <f>Data!#REF!</f>
        <v>#REF!</v>
      </c>
      <c r="C45" s="3" t="e">
        <f>SUM(B34:B45)</f>
        <v>#REF!</v>
      </c>
    </row>
    <row r="46" spans="1:3" ht="12.75">
      <c r="A46" s="17">
        <f t="shared" si="0"/>
        <v>37629</v>
      </c>
      <c r="B46" s="3">
        <f>Data!B8</f>
        <v>98</v>
      </c>
      <c r="C46" s="3" t="e">
        <f aca="true" t="shared" si="1" ref="C46:C96">SUM(B35:B46)</f>
        <v>#REF!</v>
      </c>
    </row>
    <row r="47" spans="1:3" ht="12.75">
      <c r="A47" s="17">
        <f t="shared" si="0"/>
        <v>37660</v>
      </c>
      <c r="B47" s="3">
        <f>Data!B9</f>
        <v>90</v>
      </c>
      <c r="C47" s="3" t="e">
        <f t="shared" si="1"/>
        <v>#REF!</v>
      </c>
    </row>
    <row r="48" spans="1:3" ht="12.75">
      <c r="A48" s="17">
        <f t="shared" si="0"/>
        <v>37691</v>
      </c>
      <c r="B48" s="3">
        <f>Data!B10</f>
        <v>118</v>
      </c>
      <c r="C48" s="3" t="e">
        <f t="shared" si="1"/>
        <v>#REF!</v>
      </c>
    </row>
    <row r="49" spans="1:3" ht="12.75">
      <c r="A49" s="17">
        <f t="shared" si="0"/>
        <v>37722</v>
      </c>
      <c r="B49" s="3">
        <f>Data!B11</f>
        <v>86</v>
      </c>
      <c r="C49" s="3" t="e">
        <f t="shared" si="1"/>
        <v>#REF!</v>
      </c>
    </row>
    <row r="50" spans="1:3" ht="12.75">
      <c r="A50" s="17">
        <f t="shared" si="0"/>
        <v>37753</v>
      </c>
      <c r="B50" s="3">
        <f>Data!B12</f>
        <v>133</v>
      </c>
      <c r="C50" s="3" t="e">
        <f t="shared" si="1"/>
        <v>#REF!</v>
      </c>
    </row>
    <row r="51" spans="1:3" ht="12.75">
      <c r="A51" s="17">
        <f t="shared" si="0"/>
        <v>37784</v>
      </c>
      <c r="B51" s="3">
        <f>Data!B13</f>
        <v>149</v>
      </c>
      <c r="C51" s="3" t="e">
        <f t="shared" si="1"/>
        <v>#REF!</v>
      </c>
    </row>
    <row r="52" spans="1:3" ht="12.75">
      <c r="A52" s="17">
        <f t="shared" si="0"/>
        <v>37815</v>
      </c>
      <c r="B52" s="3">
        <f>Data!B14</f>
        <v>148</v>
      </c>
      <c r="C52" s="3" t="e">
        <f t="shared" si="1"/>
        <v>#REF!</v>
      </c>
    </row>
    <row r="53" spans="1:3" ht="12.75">
      <c r="A53" s="17">
        <f t="shared" si="0"/>
        <v>37846</v>
      </c>
      <c r="B53" s="3">
        <f>Data!B15</f>
        <v>178</v>
      </c>
      <c r="C53" s="3" t="e">
        <f t="shared" si="1"/>
        <v>#REF!</v>
      </c>
    </row>
    <row r="54" spans="1:3" ht="12.75">
      <c r="A54" s="17">
        <f t="shared" si="0"/>
        <v>37877</v>
      </c>
      <c r="B54" s="3">
        <f>Data!B16</f>
        <v>183</v>
      </c>
      <c r="C54" s="3" t="e">
        <f t="shared" si="1"/>
        <v>#REF!</v>
      </c>
    </row>
    <row r="55" spans="1:3" ht="12.75">
      <c r="A55" s="17">
        <f t="shared" si="0"/>
        <v>37908</v>
      </c>
      <c r="B55" s="3">
        <f>Data!B17</f>
        <v>186</v>
      </c>
      <c r="C55" s="3" t="e">
        <f t="shared" si="1"/>
        <v>#REF!</v>
      </c>
    </row>
    <row r="56" spans="1:3" ht="12.75">
      <c r="A56" s="17">
        <f t="shared" si="0"/>
        <v>37939</v>
      </c>
      <c r="B56" s="3">
        <f>Data!B18</f>
        <v>233</v>
      </c>
      <c r="C56" s="3" t="e">
        <f t="shared" si="1"/>
        <v>#REF!</v>
      </c>
    </row>
    <row r="57" spans="1:3" ht="12.75">
      <c r="A57" s="17">
        <f t="shared" si="0"/>
        <v>37970</v>
      </c>
      <c r="B57" s="3">
        <f>Data!B19</f>
        <v>266</v>
      </c>
      <c r="C57" s="3">
        <f t="shared" si="1"/>
        <v>1868</v>
      </c>
    </row>
    <row r="58" spans="1:3" ht="12.75">
      <c r="A58" s="17">
        <v>37987</v>
      </c>
      <c r="B58" s="3" t="e">
        <f>Data!#REF!</f>
        <v>#REF!</v>
      </c>
      <c r="C58" s="3" t="e">
        <f t="shared" si="1"/>
        <v>#REF!</v>
      </c>
    </row>
    <row r="59" spans="1:3" ht="12.75">
      <c r="A59" s="17">
        <f t="shared" si="0"/>
        <v>38018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38049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38080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38111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38142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38173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38204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38235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 t="shared" si="0"/>
        <v>38266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38297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38328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v>38353</v>
      </c>
      <c r="B70" s="3">
        <f>Data!E8</f>
        <v>282</v>
      </c>
      <c r="C70" s="3" t="e">
        <f t="shared" si="1"/>
        <v>#REF!</v>
      </c>
    </row>
    <row r="71" spans="1:3" ht="12.75">
      <c r="A71" s="17">
        <f t="shared" si="0"/>
        <v>38384</v>
      </c>
      <c r="B71" s="3">
        <f>Data!E9</f>
        <v>316</v>
      </c>
      <c r="C71" s="3" t="e">
        <f t="shared" si="1"/>
        <v>#REF!</v>
      </c>
    </row>
    <row r="72" spans="1:3" ht="12.75">
      <c r="A72" s="17">
        <f t="shared" si="0"/>
        <v>38415</v>
      </c>
      <c r="B72" s="3">
        <f>Data!E10</f>
        <v>361</v>
      </c>
      <c r="C72" s="3" t="e">
        <f t="shared" si="1"/>
        <v>#REF!</v>
      </c>
    </row>
    <row r="73" spans="1:3" ht="12.75">
      <c r="A73" s="17">
        <f t="shared" si="0"/>
        <v>38446</v>
      </c>
      <c r="B73" s="3">
        <f>Data!E11</f>
        <v>302</v>
      </c>
      <c r="C73" s="3" t="e">
        <f t="shared" si="1"/>
        <v>#REF!</v>
      </c>
    </row>
    <row r="74" spans="1:3" ht="12.75">
      <c r="A74" s="17">
        <f t="shared" si="0"/>
        <v>38477</v>
      </c>
      <c r="B74" s="3">
        <f>Data!E12</f>
        <v>329</v>
      </c>
      <c r="C74" s="3" t="e">
        <f t="shared" si="1"/>
        <v>#REF!</v>
      </c>
    </row>
    <row r="75" spans="1:3" ht="12.75">
      <c r="A75" s="17">
        <f t="shared" si="0"/>
        <v>38508</v>
      </c>
      <c r="B75" s="3">
        <f>Data!E13</f>
        <v>385</v>
      </c>
      <c r="C75" s="3" t="e">
        <f t="shared" si="1"/>
        <v>#REF!</v>
      </c>
    </row>
    <row r="76" spans="1:3" ht="12.75">
      <c r="A76" s="17">
        <f t="shared" si="0"/>
        <v>38539</v>
      </c>
      <c r="B76" s="3">
        <f>Data!E14</f>
        <v>423</v>
      </c>
      <c r="C76" s="3" t="e">
        <f t="shared" si="1"/>
        <v>#REF!</v>
      </c>
    </row>
    <row r="77" spans="1:3" ht="12.75">
      <c r="A77" s="17">
        <f t="shared" si="0"/>
        <v>38570</v>
      </c>
      <c r="B77" s="3">
        <f>Data!E15</f>
        <v>504</v>
      </c>
      <c r="C77" s="3" t="e">
        <f t="shared" si="1"/>
        <v>#REF!</v>
      </c>
    </row>
    <row r="78" spans="1:3" ht="12.75">
      <c r="A78" s="17">
        <f t="shared" si="0"/>
        <v>38601</v>
      </c>
      <c r="B78" s="3">
        <f>Data!E16</f>
        <v>416</v>
      </c>
      <c r="C78" s="3" t="e">
        <f t="shared" si="1"/>
        <v>#REF!</v>
      </c>
    </row>
    <row r="79" spans="1:3" ht="12.75">
      <c r="A79" s="17">
        <f t="shared" si="0"/>
        <v>38632</v>
      </c>
      <c r="B79" s="3">
        <f>Data!E17</f>
        <v>590</v>
      </c>
      <c r="C79" s="3" t="e">
        <f t="shared" si="1"/>
        <v>#REF!</v>
      </c>
    </row>
    <row r="80" spans="1:3" ht="12.75">
      <c r="A80" s="17">
        <f t="shared" si="0"/>
        <v>38663</v>
      </c>
      <c r="B80" s="3">
        <f>Data!E18</f>
        <v>676</v>
      </c>
      <c r="C80" s="3" t="e">
        <f t="shared" si="1"/>
        <v>#REF!</v>
      </c>
    </row>
    <row r="81" spans="1:3" ht="12.75">
      <c r="A81" s="17">
        <f t="shared" si="0"/>
        <v>38694</v>
      </c>
      <c r="B81" s="3">
        <f>Data!E19</f>
        <v>569</v>
      </c>
      <c r="C81" s="3">
        <f t="shared" si="1"/>
        <v>5153</v>
      </c>
    </row>
    <row r="82" spans="1:3" ht="12.75">
      <c r="A82" s="17">
        <v>38718</v>
      </c>
      <c r="B82" s="3" t="e">
        <f>Data!#REF!</f>
        <v>#REF!</v>
      </c>
      <c r="C82" s="3" t="e">
        <f t="shared" si="1"/>
        <v>#REF!</v>
      </c>
    </row>
    <row r="83" spans="1:3" ht="12.75">
      <c r="A83" s="17">
        <f t="shared" si="0"/>
        <v>38749</v>
      </c>
      <c r="B83" s="3" t="e">
        <f>Data!#REF!</f>
        <v>#REF!</v>
      </c>
      <c r="C83" s="3" t="e">
        <f t="shared" si="1"/>
        <v>#REF!</v>
      </c>
    </row>
    <row r="84" spans="1:3" ht="12.75">
      <c r="A84" s="17">
        <f t="shared" si="0"/>
        <v>38780</v>
      </c>
      <c r="B84" s="3" t="e">
        <f>Data!#REF!</f>
        <v>#REF!</v>
      </c>
      <c r="C84" s="3" t="e">
        <f t="shared" si="1"/>
        <v>#REF!</v>
      </c>
    </row>
    <row r="85" spans="1:3" ht="12.75">
      <c r="A85" s="17">
        <f t="shared" si="0"/>
        <v>38811</v>
      </c>
      <c r="B85" s="3" t="e">
        <f>Data!#REF!</f>
        <v>#REF!</v>
      </c>
      <c r="C85" s="3" t="e">
        <f t="shared" si="1"/>
        <v>#REF!</v>
      </c>
    </row>
    <row r="86" spans="1:3" ht="12.75">
      <c r="A86" s="17">
        <f t="shared" si="0"/>
        <v>38842</v>
      </c>
      <c r="B86" s="3" t="e">
        <f>Data!#REF!</f>
        <v>#REF!</v>
      </c>
      <c r="C86" s="3" t="e">
        <f t="shared" si="1"/>
        <v>#REF!</v>
      </c>
    </row>
    <row r="87" spans="1:3" ht="12.75">
      <c r="A87" s="17">
        <f t="shared" si="0"/>
        <v>38873</v>
      </c>
      <c r="B87" s="3" t="e">
        <f>Data!#REF!</f>
        <v>#REF!</v>
      </c>
      <c r="C87" s="3" t="e">
        <f t="shared" si="1"/>
        <v>#REF!</v>
      </c>
    </row>
    <row r="88" spans="1:3" ht="12.75">
      <c r="A88" s="17">
        <f t="shared" si="0"/>
        <v>38904</v>
      </c>
      <c r="B88" s="3" t="e">
        <f>Data!#REF!</f>
        <v>#REF!</v>
      </c>
      <c r="C88" s="3" t="e">
        <f t="shared" si="1"/>
        <v>#REF!</v>
      </c>
    </row>
    <row r="89" spans="1:3" ht="12.75">
      <c r="A89" s="17">
        <f t="shared" si="0"/>
        <v>38935</v>
      </c>
      <c r="B89" s="3" t="e">
        <f>Data!#REF!</f>
        <v>#REF!</v>
      </c>
      <c r="C89" s="3" t="e">
        <f t="shared" si="1"/>
        <v>#REF!</v>
      </c>
    </row>
    <row r="90" spans="1:3" ht="12.75">
      <c r="A90" s="17">
        <f>A89+31</f>
        <v>38966</v>
      </c>
      <c r="B90" s="3" t="e">
        <f>Data!#REF!</f>
        <v>#REF!</v>
      </c>
      <c r="C90" s="3" t="e">
        <f t="shared" si="1"/>
        <v>#REF!</v>
      </c>
    </row>
    <row r="91" spans="1:3" ht="12.75">
      <c r="A91" s="17">
        <f t="shared" si="0"/>
        <v>38997</v>
      </c>
      <c r="B91" s="3" t="e">
        <f>Data!#REF!</f>
        <v>#REF!</v>
      </c>
      <c r="C91" s="3" t="e">
        <f t="shared" si="1"/>
        <v>#REF!</v>
      </c>
    </row>
    <row r="92" spans="1:3" ht="12.75">
      <c r="A92" s="17">
        <f t="shared" si="0"/>
        <v>39028</v>
      </c>
      <c r="B92" s="3" t="e">
        <f>Data!#REF!</f>
        <v>#REF!</v>
      </c>
      <c r="C92" s="3" t="e">
        <f t="shared" si="1"/>
        <v>#REF!</v>
      </c>
    </row>
    <row r="93" spans="1:3" ht="12.75">
      <c r="A93" s="17">
        <f t="shared" si="0"/>
        <v>39059</v>
      </c>
      <c r="B93" s="3" t="e">
        <f>Data!#REF!</f>
        <v>#REF!</v>
      </c>
      <c r="C93" s="3" t="e">
        <f t="shared" si="1"/>
        <v>#REF!</v>
      </c>
    </row>
    <row r="94" spans="1:3" ht="12.75">
      <c r="A94" s="17">
        <v>39083</v>
      </c>
      <c r="B94" s="3">
        <f>Data!K8</f>
        <v>875</v>
      </c>
      <c r="C94" s="3" t="e">
        <f t="shared" si="1"/>
        <v>#REF!</v>
      </c>
    </row>
    <row r="95" spans="1:3" ht="12.75">
      <c r="A95" s="17">
        <f t="shared" si="0"/>
        <v>39114</v>
      </c>
      <c r="B95" s="3">
        <f>Data!K9</f>
        <v>838</v>
      </c>
      <c r="C95" s="3" t="e">
        <f t="shared" si="1"/>
        <v>#REF!</v>
      </c>
    </row>
    <row r="96" spans="1:3" ht="12.75">
      <c r="A96" s="17">
        <f t="shared" si="0"/>
        <v>39145</v>
      </c>
      <c r="B96" s="3">
        <f>Data!K10</f>
        <v>963</v>
      </c>
      <c r="C96" s="3" t="e">
        <f t="shared" si="1"/>
        <v>#REF!</v>
      </c>
    </row>
    <row r="97" spans="1:3" ht="12.75">
      <c r="A97" s="17">
        <f aca="true" t="shared" si="2" ref="A97:A102">A96+31</f>
        <v>39176</v>
      </c>
      <c r="B97" s="3">
        <f>Data!K11</f>
        <v>851</v>
      </c>
      <c r="C97" s="3" t="e">
        <f aca="true" t="shared" si="3" ref="C97:C103">SUM(B86:B97)</f>
        <v>#REF!</v>
      </c>
    </row>
    <row r="98" spans="1:3" ht="12.75">
      <c r="A98" s="17">
        <f t="shared" si="2"/>
        <v>39207</v>
      </c>
      <c r="B98" s="3">
        <f>Data!K12</f>
        <v>770</v>
      </c>
      <c r="C98" s="3" t="e">
        <f t="shared" si="3"/>
        <v>#REF!</v>
      </c>
    </row>
    <row r="99" spans="1:3" ht="12.75">
      <c r="A99" s="17">
        <f t="shared" si="2"/>
        <v>39238</v>
      </c>
      <c r="B99" s="3">
        <f>Data!K13</f>
        <v>775</v>
      </c>
      <c r="C99" s="3" t="e">
        <f t="shared" si="3"/>
        <v>#REF!</v>
      </c>
    </row>
    <row r="100" spans="1:3" ht="12.75">
      <c r="A100" s="17">
        <f t="shared" si="2"/>
        <v>39269</v>
      </c>
      <c r="B100" s="3">
        <f>Data!K14</f>
        <v>862</v>
      </c>
      <c r="C100" s="3" t="e">
        <f t="shared" si="3"/>
        <v>#REF!</v>
      </c>
    </row>
    <row r="101" spans="1:3" ht="12.75">
      <c r="A101" s="17">
        <f t="shared" si="2"/>
        <v>39300</v>
      </c>
      <c r="B101" s="3">
        <f>Data!K15</f>
        <v>743</v>
      </c>
      <c r="C101" s="3" t="e">
        <f t="shared" si="3"/>
        <v>#REF!</v>
      </c>
    </row>
    <row r="102" spans="1:3" ht="12.75">
      <c r="A102" s="17">
        <f t="shared" si="2"/>
        <v>39331</v>
      </c>
      <c r="B102" s="3">
        <f>Data!K16</f>
        <v>688</v>
      </c>
      <c r="C102" s="3" t="e">
        <f t="shared" si="3"/>
        <v>#REF!</v>
      </c>
    </row>
    <row r="103" spans="1:3" ht="12.75">
      <c r="A103" s="17">
        <f>A102+31</f>
        <v>39362</v>
      </c>
      <c r="B103" s="3">
        <f>Data!K17</f>
        <v>789</v>
      </c>
      <c r="C103" s="3" t="e">
        <f t="shared" si="3"/>
        <v>#REF!</v>
      </c>
    </row>
    <row r="104" spans="1:3" ht="12.75">
      <c r="A104" s="17">
        <f>A103+31</f>
        <v>39393</v>
      </c>
      <c r="B104" s="3">
        <f>Data!K18</f>
        <v>699</v>
      </c>
      <c r="C104" s="3" t="e">
        <f aca="true" t="shared" si="4" ref="C104:C114">SUM(B93:B104)</f>
        <v>#REF!</v>
      </c>
    </row>
    <row r="105" spans="1:3" ht="12.75">
      <c r="A105" s="17">
        <f>A104+31</f>
        <v>39424</v>
      </c>
      <c r="B105" s="3">
        <f>Data!K19</f>
        <v>919</v>
      </c>
      <c r="C105" s="3">
        <f t="shared" si="4"/>
        <v>9772</v>
      </c>
    </row>
    <row r="106" spans="1:3" ht="12.75">
      <c r="A106" s="17">
        <f aca="true" t="shared" si="5" ref="A106:A114">A105+31</f>
        <v>39455</v>
      </c>
      <c r="B106" s="3">
        <f>Data!N8</f>
        <v>715</v>
      </c>
      <c r="C106" s="3">
        <f t="shared" si="4"/>
        <v>9612</v>
      </c>
    </row>
    <row r="107" spans="1:3" ht="12.75">
      <c r="A107" s="17">
        <f t="shared" si="5"/>
        <v>39486</v>
      </c>
      <c r="B107" s="3">
        <f>Data!N9</f>
        <v>792</v>
      </c>
      <c r="C107" s="3">
        <f t="shared" si="4"/>
        <v>9566</v>
      </c>
    </row>
    <row r="108" spans="1:3" ht="12.75">
      <c r="A108" s="17">
        <f t="shared" si="5"/>
        <v>39517</v>
      </c>
      <c r="B108" s="3">
        <f>Data!N10</f>
        <v>744</v>
      </c>
      <c r="C108" s="3">
        <f t="shared" si="4"/>
        <v>9347</v>
      </c>
    </row>
    <row r="109" spans="1:3" ht="12.75">
      <c r="A109" s="17">
        <f t="shared" si="5"/>
        <v>39548</v>
      </c>
      <c r="B109" s="3">
        <f>Data!N11</f>
        <v>631</v>
      </c>
      <c r="C109" s="3">
        <f t="shared" si="4"/>
        <v>9127</v>
      </c>
    </row>
    <row r="110" spans="1:3" ht="12.75">
      <c r="A110" s="17">
        <f t="shared" si="5"/>
        <v>39579</v>
      </c>
      <c r="B110" s="3">
        <f>Data!N12</f>
        <v>492</v>
      </c>
      <c r="C110" s="3">
        <f t="shared" si="4"/>
        <v>8849</v>
      </c>
    </row>
    <row r="111" spans="1:3" ht="12.75">
      <c r="A111" s="17">
        <f t="shared" si="5"/>
        <v>39610</v>
      </c>
      <c r="B111" s="3">
        <f>Data!N13</f>
        <v>493</v>
      </c>
      <c r="C111" s="3">
        <f t="shared" si="4"/>
        <v>8567</v>
      </c>
    </row>
    <row r="112" spans="1:3" ht="12.75">
      <c r="A112" s="17">
        <f t="shared" si="5"/>
        <v>39641</v>
      </c>
      <c r="B112" s="3">
        <f>Data!N14</f>
        <v>642</v>
      </c>
      <c r="C112" s="3">
        <f t="shared" si="4"/>
        <v>8347</v>
      </c>
    </row>
    <row r="113" spans="1:3" ht="12.75">
      <c r="A113" s="17">
        <f t="shared" si="5"/>
        <v>39672</v>
      </c>
      <c r="B113" s="3">
        <f>Data!N15</f>
        <v>671</v>
      </c>
      <c r="C113" s="3">
        <f t="shared" si="4"/>
        <v>8275</v>
      </c>
    </row>
    <row r="114" spans="1:3" ht="12.75">
      <c r="A114" s="17">
        <f t="shared" si="5"/>
        <v>39703</v>
      </c>
      <c r="B114" s="3">
        <f>Data!N16</f>
        <v>658</v>
      </c>
      <c r="C114" s="3">
        <f t="shared" si="4"/>
        <v>8245</v>
      </c>
    </row>
    <row r="115" spans="1:3" ht="12.75">
      <c r="A115" s="17">
        <f>A114+31</f>
        <v>39734</v>
      </c>
      <c r="B115" s="3">
        <f>Data!N17</f>
        <v>356</v>
      </c>
      <c r="C115" s="3">
        <f>SUM(B104:B115)</f>
        <v>7812</v>
      </c>
    </row>
    <row r="116" spans="1:3" ht="12.75">
      <c r="A116" s="17">
        <f>A115+31</f>
        <v>39765</v>
      </c>
      <c r="B116" s="3">
        <f>Data!N18</f>
        <v>226</v>
      </c>
      <c r="C116" s="3">
        <f>SUM(B105:B116)</f>
        <v>7339</v>
      </c>
    </row>
    <row r="117" spans="1:3" ht="12.75">
      <c r="A117" s="17">
        <f>A116+31</f>
        <v>39796</v>
      </c>
      <c r="B117" s="3">
        <f>Data!N19</f>
        <v>266</v>
      </c>
      <c r="C117" s="3">
        <f>SUM(B106:B117)</f>
        <v>6686</v>
      </c>
    </row>
    <row r="118" spans="1:3" ht="12.75">
      <c r="A118" s="17">
        <f aca="true" t="shared" si="6" ref="A118:A176">A117+31</f>
        <v>39827</v>
      </c>
      <c r="B118" s="3">
        <f>Data!Q8</f>
        <v>256</v>
      </c>
      <c r="C118" s="3">
        <f aca="true" t="shared" si="7" ref="C118:C153">SUM(B107:B118)</f>
        <v>6227</v>
      </c>
    </row>
    <row r="119" spans="1:3" ht="12.75">
      <c r="A119" s="17">
        <f t="shared" si="6"/>
        <v>39858</v>
      </c>
      <c r="B119" s="3">
        <f>Data!Q9</f>
        <v>232</v>
      </c>
      <c r="C119" s="3">
        <f t="shared" si="7"/>
        <v>5667</v>
      </c>
    </row>
    <row r="120" spans="1:3" ht="12.75">
      <c r="A120" s="17">
        <f t="shared" si="6"/>
        <v>39889</v>
      </c>
      <c r="B120" s="3">
        <f>Data!Q10</f>
        <v>251</v>
      </c>
      <c r="C120" s="3">
        <f t="shared" si="7"/>
        <v>5174</v>
      </c>
    </row>
    <row r="121" spans="1:3" ht="12.75">
      <c r="A121" s="17">
        <f t="shared" si="6"/>
        <v>39920</v>
      </c>
      <c r="B121" s="3">
        <f>Data!Q11</f>
        <v>212</v>
      </c>
      <c r="C121" s="3">
        <f t="shared" si="7"/>
        <v>4755</v>
      </c>
    </row>
    <row r="122" spans="1:3" ht="12.75">
      <c r="A122" s="17">
        <f t="shared" si="6"/>
        <v>39951</v>
      </c>
      <c r="B122" s="3">
        <f>Data!Q12</f>
        <v>240</v>
      </c>
      <c r="C122" s="3">
        <f t="shared" si="7"/>
        <v>4503</v>
      </c>
    </row>
    <row r="123" spans="1:3" ht="12.75">
      <c r="A123" s="17">
        <f t="shared" si="6"/>
        <v>39982</v>
      </c>
      <c r="B123" s="3">
        <f>Data!Q13</f>
        <v>318</v>
      </c>
      <c r="C123" s="3">
        <f t="shared" si="7"/>
        <v>4328</v>
      </c>
    </row>
    <row r="124" spans="1:3" ht="12.75">
      <c r="A124" s="17">
        <f t="shared" si="6"/>
        <v>40013</v>
      </c>
      <c r="B124" s="3">
        <f>Data!Q14</f>
        <v>314</v>
      </c>
      <c r="C124" s="3">
        <f t="shared" si="7"/>
        <v>4000</v>
      </c>
    </row>
    <row r="125" spans="1:3" ht="12.75">
      <c r="A125" s="17">
        <f t="shared" si="6"/>
        <v>40044</v>
      </c>
      <c r="B125" s="3">
        <f>Data!Q15</f>
        <v>365</v>
      </c>
      <c r="C125" s="3">
        <f t="shared" si="7"/>
        <v>3694</v>
      </c>
    </row>
    <row r="126" spans="1:3" ht="12.75">
      <c r="A126" s="17">
        <f t="shared" si="6"/>
        <v>40075</v>
      </c>
      <c r="B126" s="3">
        <f>Data!Q16</f>
        <v>454</v>
      </c>
      <c r="C126" s="3">
        <f t="shared" si="7"/>
        <v>3490</v>
      </c>
    </row>
    <row r="127" spans="1:3" ht="12.75">
      <c r="A127" s="17">
        <f t="shared" si="6"/>
        <v>40106</v>
      </c>
      <c r="B127" s="3">
        <f>Data!Q17</f>
        <v>411</v>
      </c>
      <c r="C127" s="3">
        <f t="shared" si="7"/>
        <v>3545</v>
      </c>
    </row>
    <row r="128" spans="1:3" ht="12.75">
      <c r="A128" s="17">
        <f t="shared" si="6"/>
        <v>40137</v>
      </c>
      <c r="B128" s="3">
        <f>Data!Q18</f>
        <v>449</v>
      </c>
      <c r="C128" s="3">
        <f t="shared" si="7"/>
        <v>3768</v>
      </c>
    </row>
    <row r="129" spans="1:3" ht="12.75">
      <c r="A129" s="17">
        <f>A128+31</f>
        <v>40168</v>
      </c>
      <c r="B129" s="3">
        <f>Data!Q19</f>
        <v>423</v>
      </c>
      <c r="C129" s="3">
        <f t="shared" si="7"/>
        <v>3925</v>
      </c>
    </row>
    <row r="130" spans="1:3" ht="12.75">
      <c r="A130" s="17">
        <f t="shared" si="6"/>
        <v>40199</v>
      </c>
      <c r="B130" s="3">
        <f>Data!T8</f>
        <v>424</v>
      </c>
      <c r="C130" s="3">
        <f t="shared" si="7"/>
        <v>4093</v>
      </c>
    </row>
    <row r="131" spans="1:3" ht="12.75">
      <c r="A131" s="17">
        <f t="shared" si="6"/>
        <v>40230</v>
      </c>
      <c r="B131" s="3">
        <f>Data!T9</f>
        <v>515</v>
      </c>
      <c r="C131" s="3">
        <f t="shared" si="7"/>
        <v>4376</v>
      </c>
    </row>
    <row r="132" spans="1:3" ht="12.75">
      <c r="A132" s="17">
        <f t="shared" si="6"/>
        <v>40261</v>
      </c>
      <c r="B132" s="3">
        <f>Data!T10</f>
        <v>691</v>
      </c>
      <c r="C132" s="3">
        <f t="shared" si="7"/>
        <v>4816</v>
      </c>
    </row>
    <row r="133" spans="1:3" ht="12.75">
      <c r="A133" s="17">
        <f t="shared" si="6"/>
        <v>40292</v>
      </c>
      <c r="B133" s="3">
        <f>Data!T11</f>
        <v>539</v>
      </c>
      <c r="C133" s="3">
        <f t="shared" si="7"/>
        <v>5143</v>
      </c>
    </row>
    <row r="134" spans="1:3" ht="12.75">
      <c r="A134" s="17">
        <f t="shared" si="6"/>
        <v>40323</v>
      </c>
      <c r="B134" s="3">
        <f>Data!T12</f>
        <v>567</v>
      </c>
      <c r="C134" s="3">
        <f t="shared" si="7"/>
        <v>5470</v>
      </c>
    </row>
    <row r="135" spans="1:3" ht="12.75">
      <c r="A135" s="17">
        <f t="shared" si="6"/>
        <v>40354</v>
      </c>
      <c r="B135" s="3">
        <f>Data!T13</f>
        <v>474</v>
      </c>
      <c r="C135" s="3">
        <f t="shared" si="7"/>
        <v>5626</v>
      </c>
    </row>
    <row r="136" spans="1:3" ht="12.75">
      <c r="A136" s="17">
        <f t="shared" si="6"/>
        <v>40385</v>
      </c>
      <c r="B136" s="3">
        <f>Data!T14</f>
        <v>509</v>
      </c>
      <c r="C136" s="3">
        <f t="shared" si="7"/>
        <v>5821</v>
      </c>
    </row>
    <row r="137" spans="1:3" ht="12.75">
      <c r="A137" s="17">
        <f t="shared" si="6"/>
        <v>40416</v>
      </c>
      <c r="B137" s="3">
        <f>Data!T15</f>
        <v>557</v>
      </c>
      <c r="C137" s="3">
        <f t="shared" si="7"/>
        <v>6013</v>
      </c>
    </row>
    <row r="138" spans="1:3" ht="12.75">
      <c r="A138" s="17">
        <f t="shared" si="6"/>
        <v>40447</v>
      </c>
      <c r="B138" s="3">
        <f>Data!T16</f>
        <v>446</v>
      </c>
      <c r="C138" s="3">
        <f t="shared" si="7"/>
        <v>6005</v>
      </c>
    </row>
    <row r="139" spans="1:3" ht="12.75">
      <c r="A139" s="17">
        <f t="shared" si="6"/>
        <v>40478</v>
      </c>
      <c r="B139" s="3">
        <f>Data!T17</f>
        <v>534</v>
      </c>
      <c r="C139" s="3">
        <f t="shared" si="7"/>
        <v>6128</v>
      </c>
    </row>
    <row r="140" spans="1:3" ht="12.75">
      <c r="A140" s="17">
        <f t="shared" si="6"/>
        <v>40509</v>
      </c>
      <c r="B140" s="3">
        <f>Data!T18</f>
        <v>480</v>
      </c>
      <c r="C140" s="3">
        <f t="shared" si="7"/>
        <v>6159</v>
      </c>
    </row>
    <row r="141" spans="1:3" ht="12.75">
      <c r="A141" s="17">
        <f t="shared" si="6"/>
        <v>40540</v>
      </c>
      <c r="B141" s="3">
        <f>Data!T19</f>
        <v>406</v>
      </c>
      <c r="C141" s="3">
        <f t="shared" si="7"/>
        <v>6142</v>
      </c>
    </row>
    <row r="142" spans="1:3" ht="12.75">
      <c r="A142" s="17">
        <f t="shared" si="6"/>
        <v>40571</v>
      </c>
      <c r="B142" s="3">
        <f>Data!W8</f>
        <v>463</v>
      </c>
      <c r="C142" s="3">
        <f t="shared" si="7"/>
        <v>6181</v>
      </c>
    </row>
    <row r="143" spans="1:3" ht="12.75">
      <c r="A143" s="17">
        <f t="shared" si="6"/>
        <v>40602</v>
      </c>
      <c r="B143" s="3">
        <f>Data!W9</f>
        <v>438</v>
      </c>
      <c r="C143" s="3">
        <f t="shared" si="7"/>
        <v>6104</v>
      </c>
    </row>
    <row r="144" spans="1:3" ht="12.75">
      <c r="A144" s="17">
        <f t="shared" si="6"/>
        <v>40633</v>
      </c>
      <c r="B144" s="3">
        <f>Data!W10</f>
        <v>478</v>
      </c>
      <c r="C144" s="3">
        <f t="shared" si="7"/>
        <v>5891</v>
      </c>
    </row>
    <row r="145" spans="1:3" ht="12.75">
      <c r="A145" s="17">
        <f t="shared" si="6"/>
        <v>40664</v>
      </c>
      <c r="B145" s="3">
        <f>Data!W11</f>
        <v>353</v>
      </c>
      <c r="C145" s="3">
        <f t="shared" si="7"/>
        <v>5705</v>
      </c>
    </row>
    <row r="146" spans="1:3" ht="12.75">
      <c r="A146" s="17">
        <f t="shared" si="6"/>
        <v>40695</v>
      </c>
      <c r="B146" s="3">
        <f>Data!W12</f>
        <v>395</v>
      </c>
      <c r="C146" s="3">
        <f t="shared" si="7"/>
        <v>5533</v>
      </c>
    </row>
    <row r="147" spans="1:3" ht="12.75">
      <c r="A147" s="17">
        <f t="shared" si="6"/>
        <v>40726</v>
      </c>
      <c r="B147" s="3">
        <f>Data!W13</f>
        <v>460</v>
      </c>
      <c r="C147" s="3">
        <f t="shared" si="7"/>
        <v>5519</v>
      </c>
    </row>
    <row r="148" spans="1:3" ht="12.75">
      <c r="A148" s="17">
        <f t="shared" si="6"/>
        <v>40757</v>
      </c>
      <c r="B148" s="3">
        <f>Data!W14</f>
        <v>75</v>
      </c>
      <c r="C148" s="3">
        <f t="shared" si="7"/>
        <v>5085</v>
      </c>
    </row>
    <row r="149" spans="1:3" ht="12.75">
      <c r="A149" s="17">
        <f t="shared" si="6"/>
        <v>40788</v>
      </c>
      <c r="B149" s="3">
        <f>Data!W15</f>
        <v>165</v>
      </c>
      <c r="C149" s="3">
        <f t="shared" si="7"/>
        <v>4693</v>
      </c>
    </row>
    <row r="150" spans="1:3" ht="12.75">
      <c r="A150" s="17">
        <f t="shared" si="6"/>
        <v>40819</v>
      </c>
      <c r="B150" s="3">
        <f>Data!W16</f>
        <v>221</v>
      </c>
      <c r="C150" s="3">
        <f t="shared" si="7"/>
        <v>4468</v>
      </c>
    </row>
    <row r="151" spans="1:3" ht="12.75">
      <c r="A151" s="17">
        <f t="shared" si="6"/>
        <v>40850</v>
      </c>
      <c r="B151" s="3">
        <f>Data!W17</f>
        <v>254</v>
      </c>
      <c r="C151" s="3">
        <f t="shared" si="7"/>
        <v>4188</v>
      </c>
    </row>
    <row r="152" spans="1:3" ht="12.75">
      <c r="A152" s="17">
        <f t="shared" si="6"/>
        <v>40881</v>
      </c>
      <c r="B152" s="3">
        <f>Data!W18</f>
        <v>260</v>
      </c>
      <c r="C152" s="3">
        <f t="shared" si="7"/>
        <v>3968</v>
      </c>
    </row>
    <row r="153" spans="1:3" ht="12.75">
      <c r="A153" s="17">
        <f t="shared" si="6"/>
        <v>40912</v>
      </c>
      <c r="B153" s="3">
        <f>Data!W8</f>
        <v>463</v>
      </c>
      <c r="C153" s="3">
        <f t="shared" si="7"/>
        <v>4025</v>
      </c>
    </row>
    <row r="154" spans="1:2" ht="12.75">
      <c r="A154" s="17">
        <f t="shared" si="6"/>
        <v>40943</v>
      </c>
      <c r="B154" s="3">
        <f>Data!W9</f>
        <v>438</v>
      </c>
    </row>
    <row r="155" spans="1:2" ht="12.75">
      <c r="A155" s="17">
        <f t="shared" si="6"/>
        <v>40974</v>
      </c>
      <c r="B155" s="3">
        <f>Data!W10</f>
        <v>478</v>
      </c>
    </row>
    <row r="156" spans="1:2" ht="12.75">
      <c r="A156" s="17">
        <f t="shared" si="6"/>
        <v>41005</v>
      </c>
      <c r="B156" s="3">
        <f>Data!W11</f>
        <v>353</v>
      </c>
    </row>
    <row r="157" spans="1:2" ht="12.75">
      <c r="A157" s="17">
        <f t="shared" si="6"/>
        <v>41036</v>
      </c>
      <c r="B157" s="3">
        <f>Data!W12</f>
        <v>395</v>
      </c>
    </row>
    <row r="158" spans="1:2" ht="12.75">
      <c r="A158" s="17">
        <f t="shared" si="6"/>
        <v>41067</v>
      </c>
      <c r="B158" s="3">
        <f>Data!W13</f>
        <v>460</v>
      </c>
    </row>
    <row r="159" spans="1:2" ht="12.75">
      <c r="A159" s="17">
        <f t="shared" si="6"/>
        <v>41098</v>
      </c>
      <c r="B159" s="3">
        <f>Data!W14</f>
        <v>75</v>
      </c>
    </row>
    <row r="160" spans="1:2" ht="12.75">
      <c r="A160" s="17">
        <f t="shared" si="6"/>
        <v>41129</v>
      </c>
      <c r="B160" s="3">
        <f>Data!W15</f>
        <v>165</v>
      </c>
    </row>
    <row r="161" spans="1:2" ht="12.75">
      <c r="A161" s="17">
        <f t="shared" si="6"/>
        <v>41160</v>
      </c>
      <c r="B161" s="3">
        <f>Data!W16</f>
        <v>221</v>
      </c>
    </row>
    <row r="162" spans="1:2" ht="12.75">
      <c r="A162" s="17">
        <f t="shared" si="6"/>
        <v>41191</v>
      </c>
      <c r="B162" s="3">
        <f>Data!W17</f>
        <v>254</v>
      </c>
    </row>
    <row r="163" spans="1:2" ht="12.75">
      <c r="A163" s="17">
        <f t="shared" si="6"/>
        <v>41222</v>
      </c>
      <c r="B163" s="3">
        <f>Data!W18</f>
        <v>260</v>
      </c>
    </row>
    <row r="164" spans="1:2" ht="12.75">
      <c r="A164" s="17">
        <f t="shared" si="6"/>
        <v>41253</v>
      </c>
      <c r="B164" s="3">
        <f>Data!W19</f>
        <v>254</v>
      </c>
    </row>
    <row r="165" spans="1:2" ht="12.75">
      <c r="A165" s="17">
        <f t="shared" si="6"/>
        <v>41284</v>
      </c>
      <c r="B165" s="3">
        <f>Data!Z8</f>
        <v>247</v>
      </c>
    </row>
    <row r="166" spans="1:2" ht="12.75">
      <c r="A166" s="17">
        <f t="shared" si="6"/>
        <v>41315</v>
      </c>
      <c r="B166" s="3">
        <f>Data!Z9</f>
        <v>208</v>
      </c>
    </row>
    <row r="167" spans="1:2" ht="12.75">
      <c r="A167" s="17">
        <f t="shared" si="6"/>
        <v>41346</v>
      </c>
      <c r="B167" s="3">
        <v>478</v>
      </c>
    </row>
    <row r="168" spans="1:2" ht="12.75">
      <c r="A168" s="17">
        <f t="shared" si="6"/>
        <v>41377</v>
      </c>
      <c r="B168" s="3">
        <v>353</v>
      </c>
    </row>
    <row r="169" spans="1:2" ht="12.75">
      <c r="A169" s="17">
        <f t="shared" si="6"/>
        <v>41408</v>
      </c>
      <c r="B169" s="3">
        <f>Data!Z12</f>
        <v>216</v>
      </c>
    </row>
    <row r="170" spans="1:2" ht="12.75">
      <c r="A170" s="17">
        <f t="shared" si="6"/>
        <v>41439</v>
      </c>
      <c r="B170" s="3">
        <f>Data!Z13</f>
        <v>182</v>
      </c>
    </row>
    <row r="171" spans="1:2" ht="12.75">
      <c r="A171" s="17">
        <f t="shared" si="6"/>
        <v>41470</v>
      </c>
      <c r="B171" s="3">
        <f>Data!Z14</f>
        <v>207</v>
      </c>
    </row>
    <row r="172" spans="1:2" ht="12.75">
      <c r="A172" s="17">
        <f t="shared" si="6"/>
        <v>41501</v>
      </c>
      <c r="B172" s="3">
        <f>Data!Z15</f>
        <v>214</v>
      </c>
    </row>
    <row r="173" spans="1:2" ht="12.75">
      <c r="A173" s="17">
        <f t="shared" si="6"/>
        <v>41532</v>
      </c>
      <c r="B173" s="3">
        <f>Data!Z16</f>
        <v>203</v>
      </c>
    </row>
    <row r="174" spans="1:2" ht="12.75">
      <c r="A174" s="17">
        <f t="shared" si="6"/>
        <v>41563</v>
      </c>
      <c r="B174" s="3">
        <f>Data!Z17</f>
        <v>189</v>
      </c>
    </row>
    <row r="175" spans="1:2" ht="12.75">
      <c r="A175" s="17">
        <f t="shared" si="6"/>
        <v>41594</v>
      </c>
      <c r="B175" s="3">
        <f>Data!Z18</f>
        <v>150</v>
      </c>
    </row>
    <row r="176" spans="1:2" ht="12.75">
      <c r="A176" s="17">
        <f t="shared" si="6"/>
        <v>41625</v>
      </c>
      <c r="B176" s="3">
        <f>Data!Z19</f>
        <v>189</v>
      </c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3:C139"/>
  <sheetViews>
    <sheetView zoomScalePageLayoutView="0" workbookViewId="0" topLeftCell="A1">
      <selection activeCell="C46" sqref="C46"/>
    </sheetView>
  </sheetViews>
  <sheetFormatPr defaultColWidth="9.28125" defaultRowHeight="12.75"/>
  <cols>
    <col min="1" max="1" width="10.28125" style="1" bestFit="1" customWidth="1"/>
    <col min="2" max="2" width="9.28125" style="3" bestFit="1" customWidth="1"/>
    <col min="3" max="3" width="9.7109375" style="3" bestFit="1" customWidth="1"/>
    <col min="4" max="16384" width="9.28125" style="1" customWidth="1"/>
  </cols>
  <sheetData>
    <row r="33" ht="12.75">
      <c r="C33" s="3" t="s">
        <v>15</v>
      </c>
    </row>
    <row r="34" spans="1:3" ht="12.75">
      <c r="A34" s="17" t="e">
        <f>#REF!+31</f>
        <v>#REF!</v>
      </c>
      <c r="B34" s="3">
        <f>Data!B19</f>
        <v>266</v>
      </c>
      <c r="C34" s="3">
        <f>SUM(B34:B34)</f>
        <v>266</v>
      </c>
    </row>
    <row r="35" spans="1:3" ht="12.75">
      <c r="A35" s="17">
        <v>37987</v>
      </c>
      <c r="B35" s="3" t="e">
        <f>Data!#REF!</f>
        <v>#REF!</v>
      </c>
      <c r="C35" s="3" t="e">
        <f>SUM(B34:B35)</f>
        <v>#REF!</v>
      </c>
    </row>
    <row r="36" spans="1:3" ht="12.75">
      <c r="A36" s="17">
        <f aca="true" t="shared" si="0" ref="A36:A73">A35+31</f>
        <v>38018</v>
      </c>
      <c r="B36" s="3" t="e">
        <f>Data!#REF!</f>
        <v>#REF!</v>
      </c>
      <c r="C36" s="3" t="e">
        <f>SUM(B34:B36)</f>
        <v>#REF!</v>
      </c>
    </row>
    <row r="37" spans="1:3" ht="12.75">
      <c r="A37" s="17">
        <f t="shared" si="0"/>
        <v>38049</v>
      </c>
      <c r="B37" s="3" t="e">
        <f>Data!#REF!</f>
        <v>#REF!</v>
      </c>
      <c r="C37" s="3" t="e">
        <f>SUM(B34:B37)</f>
        <v>#REF!</v>
      </c>
    </row>
    <row r="38" spans="1:3" ht="12.75">
      <c r="A38" s="17">
        <f t="shared" si="0"/>
        <v>38080</v>
      </c>
      <c r="B38" s="3" t="e">
        <f>Data!#REF!</f>
        <v>#REF!</v>
      </c>
      <c r="C38" s="3" t="e">
        <f>SUM(B34:B38)</f>
        <v>#REF!</v>
      </c>
    </row>
    <row r="39" spans="1:3" ht="12.75">
      <c r="A39" s="17">
        <f t="shared" si="0"/>
        <v>38111</v>
      </c>
      <c r="B39" s="3" t="e">
        <f>Data!#REF!</f>
        <v>#REF!</v>
      </c>
      <c r="C39" s="3" t="e">
        <f>SUM(B34:B39)</f>
        <v>#REF!</v>
      </c>
    </row>
    <row r="40" spans="1:3" ht="12.75">
      <c r="A40" s="17">
        <f t="shared" si="0"/>
        <v>38142</v>
      </c>
      <c r="B40" s="3" t="e">
        <f>Data!#REF!</f>
        <v>#REF!</v>
      </c>
      <c r="C40" s="3" t="e">
        <f>SUM(B34:B40)</f>
        <v>#REF!</v>
      </c>
    </row>
    <row r="41" spans="1:3" ht="12.75">
      <c r="A41" s="17">
        <f t="shared" si="0"/>
        <v>38173</v>
      </c>
      <c r="B41" s="3" t="e">
        <f>Data!#REF!</f>
        <v>#REF!</v>
      </c>
      <c r="C41" s="3" t="e">
        <f>SUM(B34:B41)</f>
        <v>#REF!</v>
      </c>
    </row>
    <row r="42" spans="1:3" ht="12.75">
      <c r="A42" s="17">
        <f t="shared" si="0"/>
        <v>38204</v>
      </c>
      <c r="B42" s="3" t="e">
        <f>Data!#REF!</f>
        <v>#REF!</v>
      </c>
      <c r="C42" s="3" t="e">
        <f>SUM(B34:B42)</f>
        <v>#REF!</v>
      </c>
    </row>
    <row r="43" spans="1:3" ht="12.75">
      <c r="A43" s="17">
        <f t="shared" si="0"/>
        <v>38235</v>
      </c>
      <c r="B43" s="3" t="e">
        <f>Data!#REF!</f>
        <v>#REF!</v>
      </c>
      <c r="C43" s="3" t="e">
        <f>SUM(B34:B43)</f>
        <v>#REF!</v>
      </c>
    </row>
    <row r="44" spans="1:3" ht="12.75">
      <c r="A44" s="17">
        <f t="shared" si="0"/>
        <v>38266</v>
      </c>
      <c r="B44" s="3" t="e">
        <f>Data!#REF!</f>
        <v>#REF!</v>
      </c>
      <c r="C44" s="3" t="e">
        <f>SUM(B34:B44)</f>
        <v>#REF!</v>
      </c>
    </row>
    <row r="45" spans="1:3" ht="12.75">
      <c r="A45" s="17">
        <f t="shared" si="0"/>
        <v>38297</v>
      </c>
      <c r="B45" s="3" t="e">
        <f>Data!#REF!</f>
        <v>#REF!</v>
      </c>
      <c r="C45" s="3" t="e">
        <f aca="true" t="shared" si="1" ref="C45:C73">SUM(B34:B45)</f>
        <v>#REF!</v>
      </c>
    </row>
    <row r="46" spans="1:3" ht="12.75">
      <c r="A46" s="17">
        <f t="shared" si="0"/>
        <v>38328</v>
      </c>
      <c r="B46" s="3" t="e">
        <f>Data!#REF!</f>
        <v>#REF!</v>
      </c>
      <c r="C46" s="3" t="e">
        <f t="shared" si="1"/>
        <v>#REF!</v>
      </c>
    </row>
    <row r="47" spans="1:3" ht="12.75">
      <c r="A47" s="17">
        <v>38353</v>
      </c>
      <c r="B47" s="3">
        <f>Data!E8</f>
        <v>282</v>
      </c>
      <c r="C47" s="3" t="e">
        <f t="shared" si="1"/>
        <v>#REF!</v>
      </c>
    </row>
    <row r="48" spans="1:3" ht="12.75">
      <c r="A48" s="17">
        <f t="shared" si="0"/>
        <v>38384</v>
      </c>
      <c r="B48" s="3">
        <f>Data!E9</f>
        <v>316</v>
      </c>
      <c r="C48" s="3" t="e">
        <f t="shared" si="1"/>
        <v>#REF!</v>
      </c>
    </row>
    <row r="49" spans="1:3" ht="12.75">
      <c r="A49" s="17">
        <f t="shared" si="0"/>
        <v>38415</v>
      </c>
      <c r="B49" s="3">
        <f>Data!E10</f>
        <v>361</v>
      </c>
      <c r="C49" s="3" t="e">
        <f t="shared" si="1"/>
        <v>#REF!</v>
      </c>
    </row>
    <row r="50" spans="1:3" ht="12.75">
      <c r="A50" s="17">
        <f t="shared" si="0"/>
        <v>38446</v>
      </c>
      <c r="B50" s="3">
        <f>Data!E11</f>
        <v>302</v>
      </c>
      <c r="C50" s="3" t="e">
        <f t="shared" si="1"/>
        <v>#REF!</v>
      </c>
    </row>
    <row r="51" spans="1:3" ht="12.75">
      <c r="A51" s="17">
        <f t="shared" si="0"/>
        <v>38477</v>
      </c>
      <c r="B51" s="3">
        <f>Data!E12</f>
        <v>329</v>
      </c>
      <c r="C51" s="3" t="e">
        <f t="shared" si="1"/>
        <v>#REF!</v>
      </c>
    </row>
    <row r="52" spans="1:3" ht="12.75">
      <c r="A52" s="17">
        <f t="shared" si="0"/>
        <v>38508</v>
      </c>
      <c r="B52" s="3">
        <f>Data!E13</f>
        <v>385</v>
      </c>
      <c r="C52" s="3" t="e">
        <f t="shared" si="1"/>
        <v>#REF!</v>
      </c>
    </row>
    <row r="53" spans="1:3" ht="12.75">
      <c r="A53" s="17">
        <f t="shared" si="0"/>
        <v>38539</v>
      </c>
      <c r="B53" s="3">
        <f>Data!E14</f>
        <v>423</v>
      </c>
      <c r="C53" s="3" t="e">
        <f t="shared" si="1"/>
        <v>#REF!</v>
      </c>
    </row>
    <row r="54" spans="1:3" ht="12.75">
      <c r="A54" s="17">
        <f t="shared" si="0"/>
        <v>38570</v>
      </c>
      <c r="B54" s="3">
        <f>Data!E15</f>
        <v>504</v>
      </c>
      <c r="C54" s="3" t="e">
        <f t="shared" si="1"/>
        <v>#REF!</v>
      </c>
    </row>
    <row r="55" spans="1:3" ht="12.75">
      <c r="A55" s="17">
        <f t="shared" si="0"/>
        <v>38601</v>
      </c>
      <c r="B55" s="3">
        <f>Data!E16</f>
        <v>416</v>
      </c>
      <c r="C55" s="3" t="e">
        <f t="shared" si="1"/>
        <v>#REF!</v>
      </c>
    </row>
    <row r="56" spans="1:3" ht="12.75">
      <c r="A56" s="17">
        <f t="shared" si="0"/>
        <v>38632</v>
      </c>
      <c r="B56" s="3">
        <f>Data!E17</f>
        <v>590</v>
      </c>
      <c r="C56" s="3" t="e">
        <f t="shared" si="1"/>
        <v>#REF!</v>
      </c>
    </row>
    <row r="57" spans="1:3" ht="12.75">
      <c r="A57" s="17">
        <f t="shared" si="0"/>
        <v>38663</v>
      </c>
      <c r="B57" s="3">
        <f>Data!E18</f>
        <v>676</v>
      </c>
      <c r="C57" s="3" t="e">
        <f t="shared" si="1"/>
        <v>#REF!</v>
      </c>
    </row>
    <row r="58" spans="1:3" ht="12.75">
      <c r="A58" s="17">
        <f t="shared" si="0"/>
        <v>38694</v>
      </c>
      <c r="B58" s="3">
        <f>Data!E19</f>
        <v>569</v>
      </c>
      <c r="C58" s="3">
        <f t="shared" si="1"/>
        <v>5153</v>
      </c>
    </row>
    <row r="59" spans="1:3" ht="12.75">
      <c r="A59" s="17">
        <v>38718</v>
      </c>
      <c r="B59" s="3" t="e">
        <f>Data!#REF!</f>
        <v>#REF!</v>
      </c>
      <c r="C59" s="3" t="e">
        <f t="shared" si="1"/>
        <v>#REF!</v>
      </c>
    </row>
    <row r="60" spans="1:3" ht="12.75">
      <c r="A60" s="17">
        <f t="shared" si="0"/>
        <v>38749</v>
      </c>
      <c r="B60" s="3" t="e">
        <f>Data!#REF!</f>
        <v>#REF!</v>
      </c>
      <c r="C60" s="3" t="e">
        <f t="shared" si="1"/>
        <v>#REF!</v>
      </c>
    </row>
    <row r="61" spans="1:3" ht="12.75">
      <c r="A61" s="17">
        <f t="shared" si="0"/>
        <v>38780</v>
      </c>
      <c r="B61" s="3" t="e">
        <f>Data!#REF!</f>
        <v>#REF!</v>
      </c>
      <c r="C61" s="3" t="e">
        <f t="shared" si="1"/>
        <v>#REF!</v>
      </c>
    </row>
    <row r="62" spans="1:3" ht="12.75">
      <c r="A62" s="17">
        <f t="shared" si="0"/>
        <v>38811</v>
      </c>
      <c r="B62" s="3" t="e">
        <f>Data!#REF!</f>
        <v>#REF!</v>
      </c>
      <c r="C62" s="3" t="e">
        <f t="shared" si="1"/>
        <v>#REF!</v>
      </c>
    </row>
    <row r="63" spans="1:3" ht="12.75">
      <c r="A63" s="17">
        <f t="shared" si="0"/>
        <v>38842</v>
      </c>
      <c r="B63" s="3" t="e">
        <f>Data!#REF!</f>
        <v>#REF!</v>
      </c>
      <c r="C63" s="3" t="e">
        <f t="shared" si="1"/>
        <v>#REF!</v>
      </c>
    </row>
    <row r="64" spans="1:3" ht="12.75">
      <c r="A64" s="17">
        <f t="shared" si="0"/>
        <v>38873</v>
      </c>
      <c r="B64" s="3" t="e">
        <f>Data!#REF!</f>
        <v>#REF!</v>
      </c>
      <c r="C64" s="3" t="e">
        <f t="shared" si="1"/>
        <v>#REF!</v>
      </c>
    </row>
    <row r="65" spans="1:3" ht="12.75">
      <c r="A65" s="17">
        <f t="shared" si="0"/>
        <v>38904</v>
      </c>
      <c r="B65" s="3" t="e">
        <f>Data!#REF!</f>
        <v>#REF!</v>
      </c>
      <c r="C65" s="3" t="e">
        <f t="shared" si="1"/>
        <v>#REF!</v>
      </c>
    </row>
    <row r="66" spans="1:3" ht="12.75">
      <c r="A66" s="17">
        <f t="shared" si="0"/>
        <v>38935</v>
      </c>
      <c r="B66" s="3" t="e">
        <f>Data!#REF!</f>
        <v>#REF!</v>
      </c>
      <c r="C66" s="3" t="e">
        <f t="shared" si="1"/>
        <v>#REF!</v>
      </c>
    </row>
    <row r="67" spans="1:3" ht="12.75">
      <c r="A67" s="17">
        <f>A66+31</f>
        <v>38966</v>
      </c>
      <c r="B67" s="3" t="e">
        <f>Data!#REF!</f>
        <v>#REF!</v>
      </c>
      <c r="C67" s="3" t="e">
        <f t="shared" si="1"/>
        <v>#REF!</v>
      </c>
    </row>
    <row r="68" spans="1:3" ht="12.75">
      <c r="A68" s="17">
        <f t="shared" si="0"/>
        <v>38997</v>
      </c>
      <c r="B68" s="3" t="e">
        <f>Data!#REF!</f>
        <v>#REF!</v>
      </c>
      <c r="C68" s="3" t="e">
        <f t="shared" si="1"/>
        <v>#REF!</v>
      </c>
    </row>
    <row r="69" spans="1:3" ht="12.75">
      <c r="A69" s="17">
        <f t="shared" si="0"/>
        <v>39028</v>
      </c>
      <c r="B69" s="3" t="e">
        <f>Data!#REF!</f>
        <v>#REF!</v>
      </c>
      <c r="C69" s="3" t="e">
        <f t="shared" si="1"/>
        <v>#REF!</v>
      </c>
    </row>
    <row r="70" spans="1:3" ht="12.75">
      <c r="A70" s="17">
        <f t="shared" si="0"/>
        <v>39059</v>
      </c>
      <c r="B70" s="3" t="e">
        <f>Data!#REF!</f>
        <v>#REF!</v>
      </c>
      <c r="C70" s="3" t="e">
        <f t="shared" si="1"/>
        <v>#REF!</v>
      </c>
    </row>
    <row r="71" spans="1:3" ht="12.75">
      <c r="A71" s="17">
        <v>39083</v>
      </c>
      <c r="B71" s="3">
        <f>Data!K8</f>
        <v>875</v>
      </c>
      <c r="C71" s="3" t="e">
        <f t="shared" si="1"/>
        <v>#REF!</v>
      </c>
    </row>
    <row r="72" spans="1:3" ht="12.75">
      <c r="A72" s="17">
        <f t="shared" si="0"/>
        <v>39114</v>
      </c>
      <c r="B72" s="3">
        <f>Data!K9</f>
        <v>838</v>
      </c>
      <c r="C72" s="3" t="e">
        <f t="shared" si="1"/>
        <v>#REF!</v>
      </c>
    </row>
    <row r="73" spans="1:3" ht="12.75">
      <c r="A73" s="17">
        <f t="shared" si="0"/>
        <v>39145</v>
      </c>
      <c r="B73" s="3">
        <f>Data!K10</f>
        <v>963</v>
      </c>
      <c r="C73" s="3" t="e">
        <f t="shared" si="1"/>
        <v>#REF!</v>
      </c>
    </row>
    <row r="74" spans="1:3" ht="12.75">
      <c r="A74" s="17">
        <f aca="true" t="shared" si="2" ref="A74:A79">A73+31</f>
        <v>39176</v>
      </c>
      <c r="B74" s="3">
        <f>Data!K11</f>
        <v>851</v>
      </c>
      <c r="C74" s="3" t="e">
        <f aca="true" t="shared" si="3" ref="C74:C80">SUM(B63:B74)</f>
        <v>#REF!</v>
      </c>
    </row>
    <row r="75" spans="1:3" ht="12.75">
      <c r="A75" s="17">
        <f t="shared" si="2"/>
        <v>39207</v>
      </c>
      <c r="B75" s="3">
        <f>Data!K12</f>
        <v>770</v>
      </c>
      <c r="C75" s="3" t="e">
        <f t="shared" si="3"/>
        <v>#REF!</v>
      </c>
    </row>
    <row r="76" spans="1:3" ht="12.75">
      <c r="A76" s="17">
        <f t="shared" si="2"/>
        <v>39238</v>
      </c>
      <c r="B76" s="3">
        <f>Data!K13</f>
        <v>775</v>
      </c>
      <c r="C76" s="3" t="e">
        <f t="shared" si="3"/>
        <v>#REF!</v>
      </c>
    </row>
    <row r="77" spans="1:3" ht="12.75">
      <c r="A77" s="17">
        <f t="shared" si="2"/>
        <v>39269</v>
      </c>
      <c r="B77" s="3">
        <f>Data!K14</f>
        <v>862</v>
      </c>
      <c r="C77" s="3" t="e">
        <f t="shared" si="3"/>
        <v>#REF!</v>
      </c>
    </row>
    <row r="78" spans="1:3" ht="12.75">
      <c r="A78" s="17">
        <f t="shared" si="2"/>
        <v>39300</v>
      </c>
      <c r="B78" s="3">
        <f>Data!K15</f>
        <v>743</v>
      </c>
      <c r="C78" s="3" t="e">
        <f t="shared" si="3"/>
        <v>#REF!</v>
      </c>
    </row>
    <row r="79" spans="1:3" ht="12.75">
      <c r="A79" s="17">
        <f t="shared" si="2"/>
        <v>39331</v>
      </c>
      <c r="B79" s="3">
        <f>Data!K16</f>
        <v>688</v>
      </c>
      <c r="C79" s="3" t="e">
        <f t="shared" si="3"/>
        <v>#REF!</v>
      </c>
    </row>
    <row r="80" spans="1:3" ht="12.75">
      <c r="A80" s="17">
        <f>A79+31</f>
        <v>39362</v>
      </c>
      <c r="B80" s="3">
        <f>Data!K17</f>
        <v>789</v>
      </c>
      <c r="C80" s="3" t="e">
        <f t="shared" si="3"/>
        <v>#REF!</v>
      </c>
    </row>
    <row r="81" spans="1:3" ht="12.75">
      <c r="A81" s="17">
        <f>A80+31</f>
        <v>39393</v>
      </c>
      <c r="B81" s="3">
        <f>Data!K18</f>
        <v>699</v>
      </c>
      <c r="C81" s="3" t="e">
        <f aca="true" t="shared" si="4" ref="C81:C129">SUM(B70:B81)</f>
        <v>#REF!</v>
      </c>
    </row>
    <row r="82" spans="1:3" ht="12.75">
      <c r="A82" s="17">
        <f>A81+31</f>
        <v>39424</v>
      </c>
      <c r="B82" s="3">
        <f>Data!K19</f>
        <v>919</v>
      </c>
      <c r="C82" s="3">
        <f t="shared" si="4"/>
        <v>9772</v>
      </c>
    </row>
    <row r="83" spans="1:3" ht="12.75">
      <c r="A83" s="17">
        <f aca="true" t="shared" si="5" ref="A83:A92">A82+31</f>
        <v>39455</v>
      </c>
      <c r="B83" s="3">
        <f>Data!N8</f>
        <v>715</v>
      </c>
      <c r="C83" s="3">
        <f t="shared" si="4"/>
        <v>9612</v>
      </c>
    </row>
    <row r="84" spans="1:3" ht="12.75">
      <c r="A84" s="17">
        <f t="shared" si="5"/>
        <v>39486</v>
      </c>
      <c r="B84" s="3">
        <f>Data!N9</f>
        <v>792</v>
      </c>
      <c r="C84" s="3">
        <f t="shared" si="4"/>
        <v>9566</v>
      </c>
    </row>
    <row r="85" spans="1:3" ht="12.75">
      <c r="A85" s="17">
        <f t="shared" si="5"/>
        <v>39517</v>
      </c>
      <c r="B85" s="3">
        <f>Data!N10</f>
        <v>744</v>
      </c>
      <c r="C85" s="3">
        <f t="shared" si="4"/>
        <v>9347</v>
      </c>
    </row>
    <row r="86" spans="1:3" ht="12.75">
      <c r="A86" s="17">
        <f t="shared" si="5"/>
        <v>39548</v>
      </c>
      <c r="B86" s="3">
        <f>Data!N11</f>
        <v>631</v>
      </c>
      <c r="C86" s="3">
        <f t="shared" si="4"/>
        <v>9127</v>
      </c>
    </row>
    <row r="87" spans="1:3" ht="12.75">
      <c r="A87" s="17">
        <f t="shared" si="5"/>
        <v>39579</v>
      </c>
      <c r="B87" s="3">
        <f>Data!N12</f>
        <v>492</v>
      </c>
      <c r="C87" s="3">
        <f t="shared" si="4"/>
        <v>8849</v>
      </c>
    </row>
    <row r="88" spans="1:3" ht="12.75">
      <c r="A88" s="17">
        <f t="shared" si="5"/>
        <v>39610</v>
      </c>
      <c r="B88" s="3">
        <f>Data!N13</f>
        <v>493</v>
      </c>
      <c r="C88" s="3">
        <f t="shared" si="4"/>
        <v>8567</v>
      </c>
    </row>
    <row r="89" spans="1:3" ht="12.75">
      <c r="A89" s="17">
        <f t="shared" si="5"/>
        <v>39641</v>
      </c>
      <c r="B89" s="3">
        <f>Data!N14</f>
        <v>642</v>
      </c>
      <c r="C89" s="3">
        <f t="shared" si="4"/>
        <v>8347</v>
      </c>
    </row>
    <row r="90" spans="1:3" ht="12.75">
      <c r="A90" s="17">
        <f t="shared" si="5"/>
        <v>39672</v>
      </c>
      <c r="B90" s="3">
        <f>Data!N15</f>
        <v>671</v>
      </c>
      <c r="C90" s="3">
        <f t="shared" si="4"/>
        <v>8275</v>
      </c>
    </row>
    <row r="91" spans="1:3" ht="12.75">
      <c r="A91" s="17">
        <f t="shared" si="5"/>
        <v>39703</v>
      </c>
      <c r="B91" s="3">
        <f>Data!N16</f>
        <v>658</v>
      </c>
      <c r="C91" s="3">
        <f t="shared" si="4"/>
        <v>8245</v>
      </c>
    </row>
    <row r="92" spans="1:3" ht="12.75">
      <c r="A92" s="17">
        <f t="shared" si="5"/>
        <v>39734</v>
      </c>
      <c r="B92" s="3">
        <f>Data!N17</f>
        <v>356</v>
      </c>
      <c r="C92" s="3">
        <f t="shared" si="4"/>
        <v>7812</v>
      </c>
    </row>
    <row r="93" spans="1:3" ht="12.75">
      <c r="A93" s="17">
        <f>A92+31</f>
        <v>39765</v>
      </c>
      <c r="B93" s="3">
        <f>Data!N18</f>
        <v>226</v>
      </c>
      <c r="C93" s="3">
        <f t="shared" si="4"/>
        <v>7339</v>
      </c>
    </row>
    <row r="94" spans="1:3" ht="12.75">
      <c r="A94" s="17">
        <f>A93+31</f>
        <v>39796</v>
      </c>
      <c r="B94" s="3">
        <f>Data!N19</f>
        <v>266</v>
      </c>
      <c r="C94" s="3">
        <f t="shared" si="4"/>
        <v>6686</v>
      </c>
    </row>
    <row r="95" spans="1:3" ht="12.75">
      <c r="A95" s="17">
        <f aca="true" t="shared" si="6" ref="A95:A129">A94+31</f>
        <v>39827</v>
      </c>
      <c r="B95" s="3">
        <f>Data!Q8</f>
        <v>256</v>
      </c>
      <c r="C95" s="3">
        <f t="shared" si="4"/>
        <v>6227</v>
      </c>
    </row>
    <row r="96" spans="1:3" ht="12.75">
      <c r="A96" s="17">
        <f t="shared" si="6"/>
        <v>39858</v>
      </c>
      <c r="B96" s="3">
        <f>Data!Q9</f>
        <v>232</v>
      </c>
      <c r="C96" s="3">
        <f t="shared" si="4"/>
        <v>5667</v>
      </c>
    </row>
    <row r="97" spans="1:3" ht="12.75">
      <c r="A97" s="17">
        <f t="shared" si="6"/>
        <v>39889</v>
      </c>
      <c r="B97" s="3">
        <f>Data!Q10</f>
        <v>251</v>
      </c>
      <c r="C97" s="3">
        <f t="shared" si="4"/>
        <v>5174</v>
      </c>
    </row>
    <row r="98" spans="1:3" ht="12.75">
      <c r="A98" s="17">
        <f t="shared" si="6"/>
        <v>39920</v>
      </c>
      <c r="B98" s="3">
        <f>Data!Q11</f>
        <v>212</v>
      </c>
      <c r="C98" s="3">
        <f t="shared" si="4"/>
        <v>4755</v>
      </c>
    </row>
    <row r="99" spans="1:3" ht="12.75">
      <c r="A99" s="17">
        <f t="shared" si="6"/>
        <v>39951</v>
      </c>
      <c r="B99" s="3">
        <f>Data!Q12</f>
        <v>240</v>
      </c>
      <c r="C99" s="3">
        <f t="shared" si="4"/>
        <v>4503</v>
      </c>
    </row>
    <row r="100" spans="1:3" ht="12.75">
      <c r="A100" s="17">
        <f t="shared" si="6"/>
        <v>39982</v>
      </c>
      <c r="B100" s="3">
        <f>Data!Q13</f>
        <v>318</v>
      </c>
      <c r="C100" s="3">
        <f t="shared" si="4"/>
        <v>4328</v>
      </c>
    </row>
    <row r="101" spans="1:3" ht="12.75">
      <c r="A101" s="17">
        <f t="shared" si="6"/>
        <v>40013</v>
      </c>
      <c r="B101" s="3">
        <f>Data!Q14</f>
        <v>314</v>
      </c>
      <c r="C101" s="3">
        <f t="shared" si="4"/>
        <v>4000</v>
      </c>
    </row>
    <row r="102" spans="1:3" ht="12.75">
      <c r="A102" s="17">
        <f t="shared" si="6"/>
        <v>40044</v>
      </c>
      <c r="B102" s="3">
        <f>Data!Q15</f>
        <v>365</v>
      </c>
      <c r="C102" s="3">
        <f t="shared" si="4"/>
        <v>3694</v>
      </c>
    </row>
    <row r="103" spans="1:3" ht="12.75">
      <c r="A103" s="17">
        <f t="shared" si="6"/>
        <v>40075</v>
      </c>
      <c r="B103" s="3">
        <f>Data!Q16</f>
        <v>454</v>
      </c>
      <c r="C103" s="3">
        <f t="shared" si="4"/>
        <v>3490</v>
      </c>
    </row>
    <row r="104" spans="1:3" ht="12.75">
      <c r="A104" s="17">
        <f t="shared" si="6"/>
        <v>40106</v>
      </c>
      <c r="B104" s="3">
        <f>Data!Q17</f>
        <v>411</v>
      </c>
      <c r="C104" s="3">
        <f t="shared" si="4"/>
        <v>3545</v>
      </c>
    </row>
    <row r="105" spans="1:3" ht="12.75">
      <c r="A105" s="17">
        <f t="shared" si="6"/>
        <v>40137</v>
      </c>
      <c r="B105" s="3">
        <f>Data!Q18</f>
        <v>449</v>
      </c>
      <c r="C105" s="3">
        <f t="shared" si="4"/>
        <v>3768</v>
      </c>
    </row>
    <row r="106" spans="1:3" ht="12.75">
      <c r="A106" s="17">
        <f t="shared" si="6"/>
        <v>40168</v>
      </c>
      <c r="B106" s="3">
        <f>Data!Q19</f>
        <v>423</v>
      </c>
      <c r="C106" s="3">
        <f t="shared" si="4"/>
        <v>3925</v>
      </c>
    </row>
    <row r="107" spans="1:3" ht="12.75">
      <c r="A107" s="17">
        <f t="shared" si="6"/>
        <v>40199</v>
      </c>
      <c r="B107" s="3">
        <f>Data!T8</f>
        <v>424</v>
      </c>
      <c r="C107" s="3">
        <f t="shared" si="4"/>
        <v>4093</v>
      </c>
    </row>
    <row r="108" spans="1:3" ht="12.75">
      <c r="A108" s="17">
        <f t="shared" si="6"/>
        <v>40230</v>
      </c>
      <c r="B108" s="3">
        <f>Data!T9</f>
        <v>515</v>
      </c>
      <c r="C108" s="3">
        <f t="shared" si="4"/>
        <v>4376</v>
      </c>
    </row>
    <row r="109" spans="1:3" ht="12.75">
      <c r="A109" s="17">
        <f t="shared" si="6"/>
        <v>40261</v>
      </c>
      <c r="B109" s="3">
        <f>Data!T10</f>
        <v>691</v>
      </c>
      <c r="C109" s="3">
        <f t="shared" si="4"/>
        <v>4816</v>
      </c>
    </row>
    <row r="110" spans="1:3" ht="12.75">
      <c r="A110" s="17">
        <f t="shared" si="6"/>
        <v>40292</v>
      </c>
      <c r="B110" s="3">
        <f>Data!T11</f>
        <v>539</v>
      </c>
      <c r="C110" s="3">
        <f t="shared" si="4"/>
        <v>5143</v>
      </c>
    </row>
    <row r="111" spans="1:3" ht="12.75">
      <c r="A111" s="17">
        <f t="shared" si="6"/>
        <v>40323</v>
      </c>
      <c r="B111" s="3">
        <f>Data!T12</f>
        <v>567</v>
      </c>
      <c r="C111" s="3">
        <f t="shared" si="4"/>
        <v>5470</v>
      </c>
    </row>
    <row r="112" spans="1:3" ht="12.75">
      <c r="A112" s="17">
        <f t="shared" si="6"/>
        <v>40354</v>
      </c>
      <c r="B112" s="3">
        <f>Data!T13</f>
        <v>474</v>
      </c>
      <c r="C112" s="3">
        <f t="shared" si="4"/>
        <v>5626</v>
      </c>
    </row>
    <row r="113" spans="1:3" ht="12.75">
      <c r="A113" s="17">
        <f t="shared" si="6"/>
        <v>40385</v>
      </c>
      <c r="B113" s="3">
        <f>Data!T14</f>
        <v>509</v>
      </c>
      <c r="C113" s="3">
        <f t="shared" si="4"/>
        <v>5821</v>
      </c>
    </row>
    <row r="114" spans="1:3" ht="12.75">
      <c r="A114" s="17">
        <f t="shared" si="6"/>
        <v>40416</v>
      </c>
      <c r="B114" s="3">
        <f>Data!T15</f>
        <v>557</v>
      </c>
      <c r="C114" s="3">
        <f t="shared" si="4"/>
        <v>6013</v>
      </c>
    </row>
    <row r="115" spans="1:3" ht="12.75">
      <c r="A115" s="17">
        <f t="shared" si="6"/>
        <v>40447</v>
      </c>
      <c r="B115" s="3">
        <f>Data!T16</f>
        <v>446</v>
      </c>
      <c r="C115" s="3">
        <f t="shared" si="4"/>
        <v>6005</v>
      </c>
    </row>
    <row r="116" spans="1:3" ht="12.75">
      <c r="A116" s="17">
        <f t="shared" si="6"/>
        <v>40478</v>
      </c>
      <c r="B116" s="3">
        <f>Data!T17</f>
        <v>534</v>
      </c>
      <c r="C116" s="3">
        <f t="shared" si="4"/>
        <v>6128</v>
      </c>
    </row>
    <row r="117" spans="1:3" ht="12.75">
      <c r="A117" s="17">
        <f t="shared" si="6"/>
        <v>40509</v>
      </c>
      <c r="B117" s="3">
        <f>Data!T18</f>
        <v>480</v>
      </c>
      <c r="C117" s="3">
        <f t="shared" si="4"/>
        <v>6159</v>
      </c>
    </row>
    <row r="118" spans="1:3" ht="12.75">
      <c r="A118" s="17">
        <f t="shared" si="6"/>
        <v>40540</v>
      </c>
      <c r="B118" s="3">
        <f>Data!T19</f>
        <v>406</v>
      </c>
      <c r="C118" s="3">
        <f t="shared" si="4"/>
        <v>6142</v>
      </c>
    </row>
    <row r="119" spans="1:3" ht="12.75">
      <c r="A119" s="17">
        <f t="shared" si="6"/>
        <v>40571</v>
      </c>
      <c r="B119" s="3">
        <f>Data!W8</f>
        <v>463</v>
      </c>
      <c r="C119" s="3">
        <f t="shared" si="4"/>
        <v>6181</v>
      </c>
    </row>
    <row r="120" spans="1:3" ht="12.75">
      <c r="A120" s="17">
        <f t="shared" si="6"/>
        <v>40602</v>
      </c>
      <c r="B120" s="3">
        <f>Data!W9</f>
        <v>438</v>
      </c>
      <c r="C120" s="3">
        <f t="shared" si="4"/>
        <v>6104</v>
      </c>
    </row>
    <row r="121" spans="1:3" ht="12.75">
      <c r="A121" s="17">
        <f t="shared" si="6"/>
        <v>40633</v>
      </c>
      <c r="B121" s="3">
        <f>Data!W10</f>
        <v>478</v>
      </c>
      <c r="C121" s="3">
        <f t="shared" si="4"/>
        <v>5891</v>
      </c>
    </row>
    <row r="122" spans="1:3" ht="12.75">
      <c r="A122" s="17">
        <f t="shared" si="6"/>
        <v>40664</v>
      </c>
      <c r="B122" s="3">
        <f>Data!W11</f>
        <v>353</v>
      </c>
      <c r="C122" s="3">
        <f t="shared" si="4"/>
        <v>5705</v>
      </c>
    </row>
    <row r="123" spans="1:3" ht="12.75">
      <c r="A123" s="17">
        <f t="shared" si="6"/>
        <v>40695</v>
      </c>
      <c r="B123" s="3">
        <f>Data!W12</f>
        <v>395</v>
      </c>
      <c r="C123" s="3">
        <f t="shared" si="4"/>
        <v>5533</v>
      </c>
    </row>
    <row r="124" spans="1:3" ht="12.75">
      <c r="A124" s="17">
        <f t="shared" si="6"/>
        <v>40726</v>
      </c>
      <c r="B124" s="3">
        <f>Data!W13</f>
        <v>460</v>
      </c>
      <c r="C124" s="3">
        <f t="shared" si="4"/>
        <v>5519</v>
      </c>
    </row>
    <row r="125" spans="1:3" ht="12.75">
      <c r="A125" s="17">
        <f t="shared" si="6"/>
        <v>40757</v>
      </c>
      <c r="B125" s="3">
        <f>Data!W14</f>
        <v>75</v>
      </c>
      <c r="C125" s="3">
        <f t="shared" si="4"/>
        <v>5085</v>
      </c>
    </row>
    <row r="126" spans="1:3" ht="12.75">
      <c r="A126" s="17">
        <f t="shared" si="6"/>
        <v>40788</v>
      </c>
      <c r="B126" s="3">
        <f>Data!W15</f>
        <v>165</v>
      </c>
      <c r="C126" s="3">
        <f t="shared" si="4"/>
        <v>4693</v>
      </c>
    </row>
    <row r="127" spans="1:3" ht="12.75">
      <c r="A127" s="17">
        <f t="shared" si="6"/>
        <v>40819</v>
      </c>
      <c r="B127" s="3">
        <f>Data!W16</f>
        <v>221</v>
      </c>
      <c r="C127" s="3">
        <f t="shared" si="4"/>
        <v>4468</v>
      </c>
    </row>
    <row r="128" spans="1:3" ht="12.75">
      <c r="A128" s="17">
        <f t="shared" si="6"/>
        <v>40850</v>
      </c>
      <c r="B128" s="3">
        <f>Data!W17</f>
        <v>254</v>
      </c>
      <c r="C128" s="3">
        <f t="shared" si="4"/>
        <v>4188</v>
      </c>
    </row>
    <row r="129" spans="1:3" ht="12.75">
      <c r="A129" s="17">
        <f t="shared" si="6"/>
        <v>40881</v>
      </c>
      <c r="B129" s="3">
        <f>Data!W18</f>
        <v>260</v>
      </c>
      <c r="C129" s="3">
        <f t="shared" si="4"/>
        <v>3968</v>
      </c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Kim Reynolds</cp:lastModifiedBy>
  <cp:lastPrinted>2017-02-15T18:25:16Z</cp:lastPrinted>
  <dcterms:created xsi:type="dcterms:W3CDTF">2007-02-21T18:39:12Z</dcterms:created>
  <dcterms:modified xsi:type="dcterms:W3CDTF">2017-02-15T18:26:09Z</dcterms:modified>
  <cp:category/>
  <cp:version/>
  <cp:contentType/>
  <cp:contentStatus/>
</cp:coreProperties>
</file>